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1\2_Stypendia i zasiłki szkolne\3 weryfikacja\"/>
    </mc:Choice>
  </mc:AlternateContent>
  <bookViews>
    <workbookView xWindow="0" yWindow="0" windowWidth="28800" windowHeight="12330" tabRatio="324"/>
  </bookViews>
  <sheets>
    <sheet name="podział na gminy" sheetId="3" r:id="rId1"/>
  </sheets>
  <definedNames>
    <definedName name="_xlnm._FilterDatabase" localSheetId="0" hidden="1">'podział na gminy'!$W$1:$W$2524</definedName>
    <definedName name="_xlnm.Print_Area" localSheetId="0">'podział na gminy'!$C$1:$P$2500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T2499" i="3" l="1"/>
  <c r="S2499" i="3"/>
  <c r="R2499" i="3"/>
  <c r="Q2499" i="3"/>
  <c r="K2499" i="3"/>
  <c r="J2499" i="3"/>
  <c r="I2499" i="3"/>
  <c r="R532" i="3" l="1"/>
  <c r="R616" i="3"/>
  <c r="Q2498" i="3" l="1"/>
  <c r="R2498" i="3"/>
  <c r="S2498" i="3"/>
  <c r="T2498" i="3"/>
  <c r="V795" i="3" l="1"/>
  <c r="U795" i="3"/>
  <c r="R2039" i="3" l="1"/>
  <c r="S2039" i="3"/>
  <c r="T2039" i="3"/>
  <c r="Q2039" i="3"/>
  <c r="T1292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S616" i="3"/>
  <c r="T616" i="3"/>
  <c r="Q532" i="3" l="1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K1768" i="3" l="1"/>
  <c r="K318" i="3" l="1"/>
  <c r="K173" i="3" l="1"/>
  <c r="I173" i="3" l="1"/>
  <c r="J173" i="3"/>
  <c r="I318" i="3"/>
  <c r="J318" i="3"/>
  <c r="I532" i="3"/>
  <c r="J532" i="3"/>
  <c r="K532" i="3"/>
  <c r="I616" i="3"/>
  <c r="J616" i="3"/>
  <c r="K616" i="3"/>
  <c r="I794" i="3"/>
  <c r="J794" i="3"/>
  <c r="K794" i="3"/>
  <c r="I977" i="3"/>
  <c r="J977" i="3"/>
  <c r="K977" i="3"/>
  <c r="I1292" i="3"/>
  <c r="J1292" i="3"/>
  <c r="K1292" i="3"/>
  <c r="I1364" i="3"/>
  <c r="J1364" i="3"/>
  <c r="K1364" i="3"/>
  <c r="I1525" i="3"/>
  <c r="J1525" i="3"/>
  <c r="K1525" i="3"/>
  <c r="I1644" i="3"/>
  <c r="J1644" i="3"/>
  <c r="K1644" i="3"/>
  <c r="I1768" i="3"/>
  <c r="J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J2500" i="3" s="1"/>
  <c r="N2500" i="3" l="1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P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P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P576" i="3" s="1"/>
  <c r="O355" i="3"/>
  <c r="P355" i="3" s="1"/>
  <c r="O371" i="3"/>
  <c r="P371" i="3" s="1"/>
  <c r="O550" i="3"/>
  <c r="P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P562" i="3" s="1"/>
  <c r="O377" i="3"/>
  <c r="P377" i="3" s="1"/>
  <c r="O781" i="3"/>
  <c r="P781" i="3" s="1"/>
  <c r="O594" i="3"/>
  <c r="P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P1749" i="3" s="1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P602" i="3" s="1"/>
  <c r="O534" i="3"/>
  <c r="P534" i="3" s="1"/>
  <c r="O1259" i="3"/>
  <c r="P1259" i="3" s="1"/>
  <c r="O604" i="3"/>
  <c r="P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O302" i="3"/>
  <c r="P302" i="3" s="1"/>
  <c r="O914" i="3"/>
  <c r="P914" i="3" s="1"/>
  <c r="O659" i="3"/>
  <c r="P659" i="3" s="1"/>
  <c r="O572" i="3"/>
  <c r="P572" i="3" s="1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P610" i="3" s="1"/>
  <c r="O552" i="3"/>
  <c r="P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O757" i="3"/>
  <c r="P757" i="3" s="1"/>
  <c r="O347" i="3"/>
  <c r="P347" i="3" s="1"/>
  <c r="O612" i="3"/>
  <c r="P612" i="3" s="1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P1647" i="3" s="1"/>
  <c r="O1139" i="3"/>
  <c r="P1139" i="3" s="1"/>
  <c r="O1003" i="3"/>
  <c r="P1003" i="3" s="1"/>
  <c r="O538" i="3"/>
  <c r="P538" i="3" s="1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P558" i="3" s="1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P1685" i="3" s="1"/>
  <c r="O775" i="3"/>
  <c r="P775" i="3" s="1"/>
  <c r="O1175" i="3"/>
  <c r="P1175" i="3" s="1"/>
  <c r="O1598" i="3"/>
  <c r="P1598" i="3" s="1"/>
  <c r="O1097" i="3"/>
  <c r="P1097" i="3" s="1"/>
  <c r="O590" i="3"/>
  <c r="P590" i="3" s="1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P1733" i="3" s="1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P598" i="3" s="1"/>
  <c r="O485" i="3"/>
  <c r="P485" i="3" s="1"/>
  <c r="O1705" i="3"/>
  <c r="P1705" i="3" s="1"/>
  <c r="O1237" i="3"/>
  <c r="P1237" i="3" s="1"/>
  <c r="O786" i="3"/>
  <c r="P786" i="3" s="1"/>
  <c r="O1759" i="3"/>
  <c r="P1759" i="3" s="1"/>
  <c r="O779" i="3"/>
  <c r="P779" i="3" s="1"/>
  <c r="O956" i="3"/>
  <c r="P956" i="3" s="1"/>
  <c r="O1695" i="3"/>
  <c r="P1695" i="3" s="1"/>
  <c r="O905" i="3"/>
  <c r="P905" i="3" s="1"/>
  <c r="O1679" i="3"/>
  <c r="P1679" i="3" s="1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P544" i="3" s="1"/>
  <c r="O211" i="3"/>
  <c r="P211" i="3" s="1"/>
  <c r="O483" i="3"/>
  <c r="P483" i="3" s="1"/>
  <c r="O250" i="3"/>
  <c r="P250" i="3" s="1"/>
  <c r="O1701" i="3"/>
  <c r="P1701" i="3" s="1"/>
  <c r="O1743" i="3"/>
  <c r="P1743" i="3" s="1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P548" i="3" s="1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P1723" i="3" s="1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P1655" i="3" s="1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P1693" i="3" s="1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P1681" i="3" s="1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P1751" i="3" s="1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P577" i="3" s="1"/>
  <c r="O1377" i="3"/>
  <c r="P1377" i="3" s="1"/>
  <c r="O482" i="3"/>
  <c r="P482" i="3" s="1"/>
  <c r="O706" i="3"/>
  <c r="P706" i="3" s="1"/>
  <c r="O177" i="3"/>
  <c r="P177" i="3" s="1"/>
  <c r="O557" i="3"/>
  <c r="P557" i="3" s="1"/>
  <c r="O736" i="3"/>
  <c r="P736" i="3" s="1"/>
  <c r="O50" i="3"/>
  <c r="P50" i="3" s="1"/>
  <c r="O542" i="3"/>
  <c r="P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P1675" i="3" s="1"/>
  <c r="O1711" i="3"/>
  <c r="P1711" i="3" s="1"/>
  <c r="O496" i="3"/>
  <c r="P496" i="3" s="1"/>
  <c r="O1485" i="3"/>
  <c r="P1485" i="3" s="1"/>
  <c r="O769" i="3"/>
  <c r="P769" i="3" s="1"/>
  <c r="O1688" i="3"/>
  <c r="P1688" i="3" s="1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P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O1649" i="3"/>
  <c r="P1649" i="3" s="1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P566" i="3" s="1"/>
  <c r="O1167" i="3"/>
  <c r="P1167" i="3" s="1"/>
  <c r="O1763" i="3"/>
  <c r="P1763" i="3" s="1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P1720" i="3" s="1"/>
  <c r="O1713" i="3"/>
  <c r="P1713" i="3" s="1"/>
  <c r="O680" i="3"/>
  <c r="P680" i="3" s="1"/>
  <c r="O876" i="3"/>
  <c r="P876" i="3" s="1"/>
  <c r="O1141" i="3"/>
  <c r="P1141" i="3" s="1"/>
  <c r="O1671" i="3"/>
  <c r="P1671" i="3" s="1"/>
  <c r="O1572" i="3"/>
  <c r="P1572" i="3" s="1"/>
  <c r="O679" i="3"/>
  <c r="P679" i="3" s="1"/>
  <c r="O547" i="3"/>
  <c r="P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P1761" i="3" s="1"/>
  <c r="O1767" i="3"/>
  <c r="P1767" i="3" s="1"/>
  <c r="O611" i="3"/>
  <c r="P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O1087" i="3"/>
  <c r="P1087" i="3" s="1"/>
  <c r="O600" i="3"/>
  <c r="P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O807" i="3"/>
  <c r="P807" i="3" s="1"/>
  <c r="O311" i="3"/>
  <c r="P311" i="3" s="1"/>
  <c r="O927" i="3"/>
  <c r="P927" i="3" s="1"/>
  <c r="O1443" i="3"/>
  <c r="P1443" i="3" s="1"/>
  <c r="O593" i="3"/>
  <c r="P593" i="3" s="1"/>
  <c r="O286" i="3"/>
  <c r="P286" i="3" s="1"/>
  <c r="O582" i="3"/>
  <c r="P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P1755" i="3" s="1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P1703" i="3" s="1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O320" i="3"/>
  <c r="P320" i="3" s="1"/>
  <c r="O348" i="3"/>
  <c r="P348" i="3" s="1"/>
  <c r="O1736" i="3"/>
  <c r="P1736" i="3" s="1"/>
  <c r="O873" i="3"/>
  <c r="P873" i="3" s="1"/>
  <c r="O152" i="3"/>
  <c r="P152" i="3" s="1"/>
  <c r="O599" i="3"/>
  <c r="P599" i="3" s="1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P1745" i="3" s="1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P1668" i="3" s="1"/>
  <c r="O1102" i="3"/>
  <c r="P1102" i="3" s="1"/>
  <c r="O799" i="3"/>
  <c r="P799" i="3" s="1"/>
  <c r="O803" i="3"/>
  <c r="P803" i="3" s="1"/>
  <c r="O243" i="3"/>
  <c r="P243" i="3" s="1"/>
  <c r="O1699" i="3"/>
  <c r="P1699" i="3" s="1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P1694" i="3" s="1"/>
  <c r="O551" i="3"/>
  <c r="P551" i="3" s="1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P1676" i="3" s="1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P1724" i="3" s="1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P1746" i="3" s="1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O1797" i="3"/>
  <c r="P1797" i="3" s="1"/>
  <c r="O615" i="3"/>
  <c r="P615" i="3" s="1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P1658" i="3" s="1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O1150" i="3"/>
  <c r="P1150" i="3" s="1"/>
  <c r="O1862" i="3"/>
  <c r="P1862" i="3" s="1"/>
  <c r="O1702" i="3"/>
  <c r="P1702" i="3" s="1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P1734" i="3" s="1"/>
  <c r="O1981" i="3"/>
  <c r="P1981" i="3" s="1"/>
  <c r="O77" i="3"/>
  <c r="P77" i="3" s="1"/>
  <c r="O2353" i="3"/>
  <c r="P2353" i="3" s="1"/>
  <c r="O2331" i="3"/>
  <c r="P2331" i="3" s="1"/>
  <c r="O1656" i="3"/>
  <c r="P1656" i="3" s="1"/>
  <c r="O567" i="3"/>
  <c r="P567" i="3" s="1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O1673" i="3"/>
  <c r="P1673" i="3" s="1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P1663" i="3" s="1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P1722" i="3" s="1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P1762" i="3" s="1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P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P1684" i="3" s="1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P1680" i="3" s="1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P1758" i="3" s="1"/>
  <c r="O1502" i="3"/>
  <c r="P1502" i="3" s="1"/>
  <c r="O1651" i="3"/>
  <c r="P1651" i="3" s="1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P1689" i="3" s="1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O543" i="3"/>
  <c r="P543" i="3" s="1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O1757" i="3"/>
  <c r="P1757" i="3" s="1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P1682" i="3" s="1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P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O1709" i="3"/>
  <c r="P1709" i="3" s="1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P1719" i="3" s="1"/>
  <c r="O1683" i="3"/>
  <c r="P1683" i="3" s="1"/>
  <c r="O1760" i="3"/>
  <c r="P1760" i="3" s="1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P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P1674" i="3" s="1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P1648" i="3" s="1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P1690" i="3" s="1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P1744" i="3" s="1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P1654" i="3" s="1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P1659" i="3" s="1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P1662" i="3" s="1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P1707" i="3" s="1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P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P1738" i="3" s="1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P1754" i="3" s="1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P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P1696" i="3" s="1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P1692" i="3" s="1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P4" i="3" s="1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P603" i="3" s="1"/>
  <c r="O1686" i="3"/>
  <c r="P1686" i="3" s="1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P1678" i="3" s="1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P1732" i="3" s="1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P1718" i="3" s="1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P1677" i="3" s="1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P1645" i="3" s="1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P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P591" i="3" s="1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P1687" i="3" s="1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P1721" i="3" s="1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P2499" i="3" l="1"/>
  <c r="V1583" i="3"/>
  <c r="U1583" i="3"/>
  <c r="U1618" i="3"/>
  <c r="V1618" i="3"/>
  <c r="V1616" i="3"/>
  <c r="U1616" i="3"/>
  <c r="U1569" i="3"/>
  <c r="V1569" i="3"/>
  <c r="V1600" i="3"/>
  <c r="U1600" i="3"/>
  <c r="U1545" i="3"/>
  <c r="V1545" i="3"/>
  <c r="V1574" i="3"/>
  <c r="U1574" i="3"/>
  <c r="V1550" i="3"/>
  <c r="U1550" i="3"/>
  <c r="V1526" i="3"/>
  <c r="U1526" i="3"/>
  <c r="V1528" i="3"/>
  <c r="U1528" i="3"/>
  <c r="V1575" i="3"/>
  <c r="U1575" i="3"/>
  <c r="U1592" i="3"/>
  <c r="V1592" i="3"/>
  <c r="U1613" i="3"/>
  <c r="V1613" i="3"/>
  <c r="V1604" i="3"/>
  <c r="U1604" i="3"/>
  <c r="V1568" i="3"/>
  <c r="U1568" i="3"/>
  <c r="U1589" i="3"/>
  <c r="V1589" i="3"/>
  <c r="V1595" i="3"/>
  <c r="U1595" i="3"/>
  <c r="V1588" i="3"/>
  <c r="U1588" i="3"/>
  <c r="V1615" i="3"/>
  <c r="U1615" i="3"/>
  <c r="U1549" i="3"/>
  <c r="V1549" i="3"/>
  <c r="U1632" i="3"/>
  <c r="V1632" i="3"/>
  <c r="V1599" i="3"/>
  <c r="U1599" i="3"/>
  <c r="V1640" i="3"/>
  <c r="U1640" i="3"/>
  <c r="V1631" i="3"/>
  <c r="U1631" i="3"/>
  <c r="V1543" i="3"/>
  <c r="U1543" i="3"/>
  <c r="V1551" i="3"/>
  <c r="U1551" i="3"/>
  <c r="V1603" i="3"/>
  <c r="U1603" i="3"/>
  <c r="V1636" i="3"/>
  <c r="U1636" i="3"/>
  <c r="V1624" i="3"/>
  <c r="U1624" i="3"/>
  <c r="V1596" i="3"/>
  <c r="U1596" i="3"/>
  <c r="U1606" i="3"/>
  <c r="V1606" i="3"/>
  <c r="V1547" i="3"/>
  <c r="U1547" i="3"/>
  <c r="U1642" i="3"/>
  <c r="V1642" i="3"/>
  <c r="V1548" i="3"/>
  <c r="U1548" i="3"/>
  <c r="V1619" i="3"/>
  <c r="U1619" i="3"/>
  <c r="U1629" i="3"/>
  <c r="V1629" i="3"/>
  <c r="U1529" i="3"/>
  <c r="V1529" i="3"/>
  <c r="U1570" i="3"/>
  <c r="V1570" i="3"/>
  <c r="V1555" i="3"/>
  <c r="U1555" i="3"/>
  <c r="V1531" i="3"/>
  <c r="U1531" i="3"/>
  <c r="V1572" i="3"/>
  <c r="U1572" i="3"/>
  <c r="U1532" i="3"/>
  <c r="V1532" i="3"/>
  <c r="V1612" i="3"/>
  <c r="U1612" i="3"/>
  <c r="U1598" i="3"/>
  <c r="V1598" i="3"/>
  <c r="U1577" i="3"/>
  <c r="V1577" i="3"/>
  <c r="V1591" i="3"/>
  <c r="U1591" i="3"/>
  <c r="U1621" i="3"/>
  <c r="V1621" i="3"/>
  <c r="U1533" i="3"/>
  <c r="V1533" i="3"/>
  <c r="U1605" i="3"/>
  <c r="V1605" i="3"/>
  <c r="V1586" i="3"/>
  <c r="U1586" i="3"/>
  <c r="U1620" i="3"/>
  <c r="V1620" i="3"/>
  <c r="U1625" i="3"/>
  <c r="V1625" i="3"/>
  <c r="V1579" i="3"/>
  <c r="U1579" i="3"/>
  <c r="V1571" i="3"/>
  <c r="U1571" i="3"/>
  <c r="V1539" i="3"/>
  <c r="U1539" i="3"/>
  <c r="U1585" i="3"/>
  <c r="V1585" i="3"/>
  <c r="V1639" i="3"/>
  <c r="U1639" i="3"/>
  <c r="U1617" i="3"/>
  <c r="V1617" i="3"/>
  <c r="V1635" i="3"/>
  <c r="U1635" i="3"/>
  <c r="V1643" i="3"/>
  <c r="U1643" i="3"/>
  <c r="U1578" i="3"/>
  <c r="V1578" i="3"/>
  <c r="U1565" i="3"/>
  <c r="V1565" i="3"/>
  <c r="U1630" i="3"/>
  <c r="V1630" i="3"/>
  <c r="V1611" i="3"/>
  <c r="U1611" i="3"/>
  <c r="U1556" i="3"/>
  <c r="V1556" i="3"/>
  <c r="V1538" i="3"/>
  <c r="U1538" i="3"/>
  <c r="V1546" i="3"/>
  <c r="U1546" i="3"/>
  <c r="U1544" i="3"/>
  <c r="V1544" i="3"/>
  <c r="U1582" i="3"/>
  <c r="V1582" i="3"/>
  <c r="V1559" i="3"/>
  <c r="U1559" i="3"/>
  <c r="U1530" i="3"/>
  <c r="V1530" i="3"/>
  <c r="V1584" i="3"/>
  <c r="U1584" i="3"/>
  <c r="V1542" i="3"/>
  <c r="U1542" i="3"/>
  <c r="U1614" i="3"/>
  <c r="V1614" i="3"/>
  <c r="V1580" i="3"/>
  <c r="U1580" i="3"/>
  <c r="U1633" i="3"/>
  <c r="V1633" i="3"/>
  <c r="V1562" i="3"/>
  <c r="U1562" i="3"/>
  <c r="U1602" i="3"/>
  <c r="V1602" i="3"/>
  <c r="V1560" i="3"/>
  <c r="U1560" i="3"/>
  <c r="V1594" i="3"/>
  <c r="U1594" i="3"/>
  <c r="V1628" i="3"/>
  <c r="U1628" i="3"/>
  <c r="V1623" i="3"/>
  <c r="U1623" i="3"/>
  <c r="U1566" i="3"/>
  <c r="V1566" i="3"/>
  <c r="U1554" i="3"/>
  <c r="V1554" i="3"/>
  <c r="V1540" i="3"/>
  <c r="U1540" i="3"/>
  <c r="U1641" i="3"/>
  <c r="V1641" i="3"/>
  <c r="U1557" i="3"/>
  <c r="V1557" i="3"/>
  <c r="V1567" i="3"/>
  <c r="U1567" i="3"/>
  <c r="U1537" i="3"/>
  <c r="V1537" i="3"/>
  <c r="V1587" i="3"/>
  <c r="U1587" i="3"/>
  <c r="U1541" i="3"/>
  <c r="V1541" i="3"/>
  <c r="U1573" i="3"/>
  <c r="V1573" i="3"/>
  <c r="V1634" i="3"/>
  <c r="U1634" i="3"/>
  <c r="U1581" i="3"/>
  <c r="V1581" i="3"/>
  <c r="U1561" i="3"/>
  <c r="V1561" i="3"/>
  <c r="U1601" i="3"/>
  <c r="V1601" i="3"/>
  <c r="U1637" i="3"/>
  <c r="V1637" i="3"/>
  <c r="V1563" i="3"/>
  <c r="U1563" i="3"/>
  <c r="U1597" i="3"/>
  <c r="V1597" i="3"/>
  <c r="U1608" i="3"/>
  <c r="V1608" i="3"/>
  <c r="V1535" i="3"/>
  <c r="U1535" i="3"/>
  <c r="U1590" i="3"/>
  <c r="V1590" i="3"/>
  <c r="U1553" i="3"/>
  <c r="V1553" i="3"/>
  <c r="U1609" i="3"/>
  <c r="V1609" i="3"/>
  <c r="V1627" i="3"/>
  <c r="U1627" i="3"/>
  <c r="U1626" i="3"/>
  <c r="V1626" i="3"/>
  <c r="V1607" i="3"/>
  <c r="U1607" i="3"/>
  <c r="V1552" i="3"/>
  <c r="U1552" i="3"/>
  <c r="U1593" i="3"/>
  <c r="V1593" i="3"/>
  <c r="U1638" i="3"/>
  <c r="V1638" i="3"/>
  <c r="V1536" i="3"/>
  <c r="U1536" i="3"/>
  <c r="U1564" i="3"/>
  <c r="V1564" i="3"/>
  <c r="V1610" i="3"/>
  <c r="U1610" i="3"/>
  <c r="V1622" i="3"/>
  <c r="U1622" i="3"/>
  <c r="U1558" i="3"/>
  <c r="V1558" i="3"/>
  <c r="U1576" i="3"/>
  <c r="V1576" i="3"/>
  <c r="V1527" i="3"/>
  <c r="U1527" i="3"/>
  <c r="U1534" i="3"/>
  <c r="V1534" i="3"/>
  <c r="V653" i="3"/>
  <c r="V814" i="3"/>
  <c r="V632" i="3"/>
  <c r="V1518" i="3"/>
  <c r="V74" i="3"/>
  <c r="U2204" i="3"/>
  <c r="V2121" i="3"/>
  <c r="V2385" i="3"/>
  <c r="U2385" i="3"/>
  <c r="V2330" i="3"/>
  <c r="V1881" i="3"/>
  <c r="V1930" i="3"/>
  <c r="U2262" i="3"/>
  <c r="V1086" i="3"/>
  <c r="V2051" i="3"/>
  <c r="V1931" i="3"/>
  <c r="U510" i="3"/>
  <c r="V2438" i="3"/>
  <c r="U2438" i="3"/>
  <c r="V1802" i="3"/>
  <c r="U710" i="3"/>
  <c r="V2129" i="3"/>
  <c r="V1854" i="3"/>
  <c r="V2207" i="3"/>
  <c r="V2313" i="3"/>
  <c r="V2198" i="3"/>
  <c r="V2102" i="3"/>
  <c r="V154" i="3"/>
  <c r="V2040" i="3"/>
  <c r="V1060" i="3"/>
  <c r="V732" i="3"/>
  <c r="V1464" i="3"/>
  <c r="V1901" i="3"/>
  <c r="V1913" i="3"/>
  <c r="V2379" i="3"/>
  <c r="V1522" i="3"/>
  <c r="V1210" i="3"/>
  <c r="V2323" i="3"/>
  <c r="U561" i="3"/>
  <c r="V561" i="3"/>
  <c r="V1837" i="3"/>
  <c r="V2414" i="3"/>
  <c r="U2414" i="3"/>
  <c r="V2146" i="3"/>
  <c r="V73" i="3"/>
  <c r="U2431" i="3"/>
  <c r="V2431" i="3"/>
  <c r="V99" i="3"/>
  <c r="U2419" i="3"/>
  <c r="V2419" i="3"/>
  <c r="V1064" i="3"/>
  <c r="U1719" i="3"/>
  <c r="V734" i="3"/>
  <c r="V19" i="3"/>
  <c r="V1309" i="3"/>
  <c r="V2321" i="3"/>
  <c r="V2244" i="3"/>
  <c r="V1505" i="3"/>
  <c r="U541" i="3"/>
  <c r="V541" i="3"/>
  <c r="V2240" i="3"/>
  <c r="U2000" i="3"/>
  <c r="V1000" i="3"/>
  <c r="V1262" i="3"/>
  <c r="V1157" i="3"/>
  <c r="V77" i="3"/>
  <c r="U2492" i="3"/>
  <c r="V2492" i="3"/>
  <c r="V1349" i="3"/>
  <c r="U555" i="3"/>
  <c r="V555" i="3"/>
  <c r="V994" i="3"/>
  <c r="V341" i="3"/>
  <c r="V126" i="3"/>
  <c r="V889" i="3"/>
  <c r="V105" i="3"/>
  <c r="V2398" i="3"/>
  <c r="U2398" i="3"/>
  <c r="V55" i="3"/>
  <c r="V2368" i="3"/>
  <c r="V336" i="3"/>
  <c r="V645" i="3"/>
  <c r="V61" i="3"/>
  <c r="V2168" i="3"/>
  <c r="V351" i="3"/>
  <c r="V867" i="3"/>
  <c r="V1316" i="3"/>
  <c r="U1729" i="3"/>
  <c r="V844" i="3"/>
  <c r="V335" i="3"/>
  <c r="V1377" i="3"/>
  <c r="V1267" i="3"/>
  <c r="V1801" i="3"/>
  <c r="V950" i="3"/>
  <c r="U1679" i="3"/>
  <c r="V999" i="3"/>
  <c r="V946" i="3"/>
  <c r="V1211" i="3"/>
  <c r="V904" i="3"/>
  <c r="V838" i="3"/>
  <c r="V1027" i="3"/>
  <c r="V930" i="3"/>
  <c r="V534" i="3"/>
  <c r="U534" i="3"/>
  <c r="V356" i="3"/>
  <c r="V1095" i="3"/>
  <c r="V830" i="3"/>
  <c r="V661" i="3"/>
  <c r="V443" i="3"/>
  <c r="V531" i="3"/>
  <c r="V741" i="3"/>
  <c r="V427" i="3"/>
  <c r="V695" i="3"/>
  <c r="V771" i="3"/>
  <c r="V586" i="3"/>
  <c r="U586" i="3"/>
  <c r="V627" i="3"/>
  <c r="V467" i="3"/>
  <c r="U2487" i="3"/>
  <c r="V2487" i="3"/>
  <c r="V1303" i="3"/>
  <c r="V1882" i="3"/>
  <c r="V1847" i="3"/>
  <c r="V2209" i="3"/>
  <c r="U2019" i="3"/>
  <c r="V2143" i="3"/>
  <c r="V2124" i="3"/>
  <c r="V923" i="3"/>
  <c r="U1331" i="3"/>
  <c r="V1849" i="3"/>
  <c r="V1853" i="3"/>
  <c r="U1968" i="3"/>
  <c r="V1855" i="3"/>
  <c r="U1975" i="3"/>
  <c r="V2445" i="3"/>
  <c r="U2445" i="3"/>
  <c r="V1864" i="3"/>
  <c r="V1189" i="3"/>
  <c r="V853" i="3"/>
  <c r="V1927" i="3"/>
  <c r="V1036" i="3"/>
  <c r="V911" i="3"/>
  <c r="U2086" i="3"/>
  <c r="V1822" i="3"/>
  <c r="V1786" i="3"/>
  <c r="V1390" i="3"/>
  <c r="U2435" i="3"/>
  <c r="V2435" i="3"/>
  <c r="V52" i="3"/>
  <c r="V1885" i="3"/>
  <c r="V2237" i="3"/>
  <c r="V2426" i="3"/>
  <c r="U2426" i="3"/>
  <c r="V1274" i="3"/>
  <c r="V2277" i="3"/>
  <c r="V58" i="3"/>
  <c r="V2486" i="3"/>
  <c r="U2486" i="3"/>
  <c r="U1980" i="3"/>
  <c r="U2193" i="3"/>
  <c r="V1166" i="3"/>
  <c r="U2412" i="3"/>
  <c r="V2412" i="3"/>
  <c r="V2493" i="3"/>
  <c r="U2493" i="3"/>
  <c r="V1833" i="3"/>
  <c r="U2463" i="3"/>
  <c r="V2463" i="3"/>
  <c r="V2297" i="3"/>
  <c r="V1084" i="3"/>
  <c r="V2128" i="3"/>
  <c r="V1076" i="3"/>
  <c r="U2468" i="3"/>
  <c r="V2468" i="3"/>
  <c r="V1876" i="3"/>
  <c r="V2148" i="3"/>
  <c r="V1877" i="3"/>
  <c r="V1824" i="3"/>
  <c r="V2174" i="3"/>
  <c r="V1925" i="3"/>
  <c r="V79" i="3"/>
  <c r="V124" i="3"/>
  <c r="V1842" i="3"/>
  <c r="U1696" i="3"/>
  <c r="V1504" i="3"/>
  <c r="V2235" i="3"/>
  <c r="V1302" i="3"/>
  <c r="V1030" i="3"/>
  <c r="V1359" i="3"/>
  <c r="U2392" i="3"/>
  <c r="V2392" i="3"/>
  <c r="V2360" i="3"/>
  <c r="V1919" i="3"/>
  <c r="V2296" i="3"/>
  <c r="V718" i="3"/>
  <c r="V1198" i="3"/>
  <c r="V1524" i="3"/>
  <c r="V1183" i="3"/>
  <c r="U1986" i="3"/>
  <c r="U2483" i="3"/>
  <c r="V2483" i="3"/>
  <c r="V2127" i="3"/>
  <c r="V1512" i="3"/>
  <c r="V118" i="3"/>
  <c r="V2228" i="3"/>
  <c r="V1114" i="3"/>
  <c r="V1261" i="3"/>
  <c r="V1781" i="3"/>
  <c r="V354" i="3"/>
  <c r="V845" i="3"/>
  <c r="V813" i="3"/>
  <c r="U1757" i="3"/>
  <c r="V2494" i="3"/>
  <c r="U2494" i="3"/>
  <c r="U1651" i="3"/>
  <c r="V498" i="3"/>
  <c r="V502" i="3"/>
  <c r="V902" i="3"/>
  <c r="V2461" i="3"/>
  <c r="U2461" i="3"/>
  <c r="V2223" i="3"/>
  <c r="V428" i="3"/>
  <c r="V2430" i="3"/>
  <c r="U2430" i="3"/>
  <c r="V2212" i="3"/>
  <c r="V1150" i="3"/>
  <c r="U1976" i="3"/>
  <c r="V1232" i="3"/>
  <c r="V947" i="3"/>
  <c r="V1793" i="3"/>
  <c r="V949" i="3"/>
  <c r="U2403" i="3"/>
  <c r="V2403" i="3"/>
  <c r="V440" i="3"/>
  <c r="V516" i="3"/>
  <c r="V2328" i="3"/>
  <c r="V885" i="3"/>
  <c r="V857" i="3"/>
  <c r="V2274" i="3"/>
  <c r="V1779" i="3"/>
  <c r="U1715" i="3"/>
  <c r="V1447" i="3"/>
  <c r="V1491" i="3"/>
  <c r="V1796" i="3"/>
  <c r="V1413" i="3"/>
  <c r="V1019" i="3"/>
  <c r="V1774" i="3"/>
  <c r="V461" i="3"/>
  <c r="V1268" i="3"/>
  <c r="U557" i="3"/>
  <c r="V557" i="3"/>
  <c r="V449" i="3"/>
  <c r="V525" i="3"/>
  <c r="U544" i="3"/>
  <c r="V544" i="3"/>
  <c r="V1304" i="3"/>
  <c r="V1155" i="3"/>
  <c r="V1065" i="3"/>
  <c r="V1075" i="3"/>
  <c r="V1477" i="3"/>
  <c r="V675" i="3"/>
  <c r="V836" i="3"/>
  <c r="V538" i="3"/>
  <c r="U538" i="3"/>
  <c r="V681" i="3"/>
  <c r="V820" i="3"/>
  <c r="V361" i="3"/>
  <c r="V659" i="3"/>
  <c r="V1265" i="3"/>
  <c r="V459" i="3"/>
  <c r="V643" i="3"/>
  <c r="V457" i="3"/>
  <c r="V371" i="3"/>
  <c r="V882" i="3"/>
  <c r="V35" i="3"/>
  <c r="V162" i="3"/>
  <c r="V138" i="3"/>
  <c r="V1890" i="3"/>
  <c r="V2059" i="3"/>
  <c r="V1054" i="3"/>
  <c r="V1859" i="3"/>
  <c r="V1803" i="3"/>
  <c r="V1446" i="3"/>
  <c r="V1228" i="3"/>
  <c r="V634" i="3"/>
  <c r="V342" i="3"/>
  <c r="V2397" i="3"/>
  <c r="U2397" i="3"/>
  <c r="U1989" i="3"/>
  <c r="U2440" i="3"/>
  <c r="V2440" i="3"/>
  <c r="V1908" i="3"/>
  <c r="V990" i="3"/>
  <c r="V2226" i="3"/>
  <c r="V2133" i="3"/>
  <c r="V2158" i="3"/>
  <c r="U1940" i="3"/>
  <c r="V142" i="3"/>
  <c r="V2206" i="3"/>
  <c r="V2144" i="3"/>
  <c r="V1831" i="3"/>
  <c r="V1812" i="3"/>
  <c r="V416" i="3"/>
  <c r="V2350" i="3"/>
  <c r="V2285" i="3"/>
  <c r="V2151" i="3"/>
  <c r="V1325" i="3"/>
  <c r="V1026" i="3"/>
  <c r="V2171" i="3"/>
  <c r="V2311" i="3"/>
  <c r="V2087" i="3"/>
  <c r="V2418" i="3"/>
  <c r="U2418" i="3"/>
  <c r="V2457" i="3"/>
  <c r="U2457" i="3"/>
  <c r="V1328" i="3"/>
  <c r="V2401" i="3"/>
  <c r="U2401" i="3"/>
  <c r="V1347" i="3"/>
  <c r="V115" i="3"/>
  <c r="V2469" i="3"/>
  <c r="U2469" i="3"/>
  <c r="V1118" i="3"/>
  <c r="V69" i="3"/>
  <c r="V1769" i="3"/>
  <c r="V2261" i="3"/>
  <c r="V2046" i="3"/>
  <c r="V684" i="3"/>
  <c r="V2280" i="3"/>
  <c r="U2427" i="3"/>
  <c r="V2427" i="3"/>
  <c r="V2105" i="3"/>
  <c r="U2420" i="3"/>
  <c r="V2420" i="3"/>
  <c r="U2471" i="3"/>
  <c r="V2471" i="3"/>
  <c r="U1999" i="3"/>
  <c r="V1440" i="3"/>
  <c r="V2301" i="3"/>
  <c r="V811" i="3"/>
  <c r="V2140" i="3"/>
  <c r="V1170" i="3"/>
  <c r="V1287" i="3"/>
  <c r="V2138" i="3"/>
  <c r="V434" i="3"/>
  <c r="V636" i="3"/>
  <c r="V929" i="3"/>
  <c r="V2409" i="3"/>
  <c r="U2409" i="3"/>
  <c r="V1811" i="3"/>
  <c r="V2295" i="3"/>
  <c r="V119" i="3"/>
  <c r="V965" i="3"/>
  <c r="V146" i="3"/>
  <c r="U2484" i="3"/>
  <c r="V2484" i="3"/>
  <c r="V1422" i="3"/>
  <c r="V1415" i="3"/>
  <c r="V1804" i="3"/>
  <c r="V1110" i="3"/>
  <c r="V2053" i="3"/>
  <c r="V104" i="3"/>
  <c r="V5" i="3"/>
  <c r="V344" i="3"/>
  <c r="V1471" i="3"/>
  <c r="V843" i="3"/>
  <c r="U644" i="3"/>
  <c r="V1777" i="3"/>
  <c r="V110" i="3"/>
  <c r="V879" i="3"/>
  <c r="V1794" i="3"/>
  <c r="V1305" i="3"/>
  <c r="V1081" i="3"/>
  <c r="U1352" i="3"/>
  <c r="V1009" i="3"/>
  <c r="V851" i="3"/>
  <c r="V991" i="3"/>
  <c r="U587" i="3"/>
  <c r="V587" i="3"/>
  <c r="V2118" i="3"/>
  <c r="U1307" i="3"/>
  <c r="V1038" i="3"/>
  <c r="U1656" i="3"/>
  <c r="V2299" i="3"/>
  <c r="V1042" i="3"/>
  <c r="V1875" i="3"/>
  <c r="V700" i="3"/>
  <c r="U1658" i="3"/>
  <c r="V2442" i="3"/>
  <c r="U2442" i="3"/>
  <c r="V102" i="3"/>
  <c r="V1200" i="3"/>
  <c r="V935" i="3"/>
  <c r="U589" i="3"/>
  <c r="V589" i="3"/>
  <c r="V963" i="3"/>
  <c r="V68" i="3"/>
  <c r="V1457" i="3"/>
  <c r="V2357" i="3"/>
  <c r="V939" i="3"/>
  <c r="V1835" i="3"/>
  <c r="V509" i="3"/>
  <c r="V1829" i="3"/>
  <c r="V1122" i="3"/>
  <c r="U559" i="3"/>
  <c r="V559" i="3"/>
  <c r="V924" i="3"/>
  <c r="V348" i="3"/>
  <c r="V2393" i="3"/>
  <c r="U2393" i="3"/>
  <c r="U678" i="3"/>
  <c r="V1172" i="3"/>
  <c r="V712" i="3"/>
  <c r="V1433" i="3"/>
  <c r="V1371" i="3"/>
  <c r="V668" i="3"/>
  <c r="V1345" i="3"/>
  <c r="V1320" i="3"/>
  <c r="V938" i="3"/>
  <c r="V1385" i="3"/>
  <c r="V1247" i="3"/>
  <c r="V910" i="3"/>
  <c r="V1099" i="3"/>
  <c r="V983" i="3"/>
  <c r="V528" i="3"/>
  <c r="U592" i="3"/>
  <c r="V592" i="3"/>
  <c r="V1033" i="3"/>
  <c r="V542" i="3"/>
  <c r="U542" i="3"/>
  <c r="U577" i="3"/>
  <c r="V577" i="3"/>
  <c r="V1079" i="3"/>
  <c r="V1419" i="3"/>
  <c r="V1015" i="3"/>
  <c r="U1739" i="3"/>
  <c r="V1199" i="3"/>
  <c r="V1091" i="3"/>
  <c r="V905" i="3"/>
  <c r="V437" i="3"/>
  <c r="V667" i="3"/>
  <c r="V791" i="3"/>
  <c r="V819" i="3"/>
  <c r="V1273" i="3"/>
  <c r="V1387" i="3"/>
  <c r="V1465" i="3"/>
  <c r="V1175" i="3"/>
  <c r="V1340" i="3"/>
  <c r="V621" i="3"/>
  <c r="V707" i="3"/>
  <c r="V689" i="3"/>
  <c r="U584" i="3"/>
  <c r="V584" i="3"/>
  <c r="U612" i="3"/>
  <c r="V612" i="3"/>
  <c r="V523" i="3"/>
  <c r="V785" i="3"/>
  <c r="V602" i="3"/>
  <c r="U602" i="3"/>
  <c r="V546" i="3"/>
  <c r="U546" i="3"/>
  <c r="V711" i="3"/>
  <c r="U1749" i="3"/>
  <c r="V475" i="3"/>
  <c r="U568" i="3"/>
  <c r="V568" i="3"/>
  <c r="V1089" i="3"/>
  <c r="V491" i="3"/>
  <c r="V355" i="3"/>
  <c r="V944" i="3"/>
  <c r="V888" i="3"/>
  <c r="V393" i="3"/>
  <c r="V481" i="3"/>
  <c r="U564" i="3"/>
  <c r="V564" i="3"/>
  <c r="V701" i="3"/>
  <c r="U608" i="3"/>
  <c r="V608" i="3"/>
  <c r="V2272" i="3"/>
  <c r="U2475" i="3"/>
  <c r="V2475" i="3"/>
  <c r="V51" i="3"/>
  <c r="V2329" i="3"/>
  <c r="V2054" i="3"/>
  <c r="V2249" i="3"/>
  <c r="U2167" i="3"/>
  <c r="V33" i="3"/>
  <c r="V2155" i="3"/>
  <c r="V2380" i="3"/>
  <c r="V37" i="3"/>
  <c r="V1839" i="3"/>
  <c r="V2298" i="3"/>
  <c r="V129" i="3"/>
  <c r="V398" i="3"/>
  <c r="V95" i="3"/>
  <c r="V2373" i="3"/>
  <c r="U1977" i="3"/>
  <c r="V1130" i="3"/>
  <c r="V1787" i="3"/>
  <c r="U1998" i="3"/>
  <c r="V1879" i="3"/>
  <c r="V2369" i="3"/>
  <c r="U1994" i="3"/>
  <c r="U1961" i="3"/>
  <c r="V2340" i="3"/>
  <c r="V2113" i="3"/>
  <c r="V117" i="3"/>
  <c r="V139" i="3"/>
  <c r="V452" i="3"/>
  <c r="V364" i="3"/>
  <c r="V2120" i="3"/>
  <c r="V2184" i="3"/>
  <c r="U2444" i="3"/>
  <c r="V2444" i="3"/>
  <c r="V47" i="3"/>
  <c r="V1372" i="3"/>
  <c r="V2291" i="3"/>
  <c r="V2248" i="3"/>
  <c r="V2230" i="3"/>
  <c r="V1856" i="3"/>
  <c r="V2231" i="3"/>
  <c r="V66" i="3"/>
  <c r="V319" i="3"/>
  <c r="V2281" i="3"/>
  <c r="V2063" i="3"/>
  <c r="V2462" i="3"/>
  <c r="U2462" i="3"/>
  <c r="V2081" i="3"/>
  <c r="V1363" i="3"/>
  <c r="V28" i="3"/>
  <c r="V1126" i="3"/>
  <c r="V1128" i="3"/>
  <c r="V1863" i="3"/>
  <c r="V2131" i="3"/>
  <c r="V2465" i="3"/>
  <c r="U2465" i="3"/>
  <c r="U1677" i="3"/>
  <c r="V1870" i="3"/>
  <c r="V1323" i="3"/>
  <c r="U2479" i="3"/>
  <c r="V2479" i="3"/>
  <c r="V121" i="3"/>
  <c r="V1125" i="3"/>
  <c r="V2093" i="3"/>
  <c r="V2265" i="3"/>
  <c r="V1238" i="3"/>
  <c r="V2315" i="3"/>
  <c r="U605" i="3"/>
  <c r="V605" i="3"/>
  <c r="V2386" i="3"/>
  <c r="U2386" i="3"/>
  <c r="V2473" i="3"/>
  <c r="U2473" i="3"/>
  <c r="V2112" i="3"/>
  <c r="V2195" i="3"/>
  <c r="V2243" i="3"/>
  <c r="U2416" i="3"/>
  <c r="V2416" i="3"/>
  <c r="U2388" i="3"/>
  <c r="V2388" i="3"/>
  <c r="V2482" i="3"/>
  <c r="U2482" i="3"/>
  <c r="U2415" i="3"/>
  <c r="V2415" i="3"/>
  <c r="V125" i="3"/>
  <c r="V2454" i="3"/>
  <c r="U2454" i="3"/>
  <c r="V56" i="3"/>
  <c r="V2085" i="3"/>
  <c r="V827" i="3"/>
  <c r="V2199" i="3"/>
  <c r="U2448" i="3"/>
  <c r="V2448" i="3"/>
  <c r="V122" i="3"/>
  <c r="V2130" i="3"/>
  <c r="U569" i="3"/>
  <c r="V569" i="3"/>
  <c r="V1329" i="3"/>
  <c r="V777" i="3"/>
  <c r="U1965" i="3"/>
  <c r="U2464" i="3"/>
  <c r="V2464" i="3"/>
  <c r="V133" i="3"/>
  <c r="U2395" i="3"/>
  <c r="V2395" i="3"/>
  <c r="V2100" i="3"/>
  <c r="V1448" i="3"/>
  <c r="V2185" i="3"/>
  <c r="U1666" i="3"/>
  <c r="V382" i="3"/>
  <c r="U595" i="3"/>
  <c r="V595" i="3"/>
  <c r="V1044" i="3"/>
  <c r="U1692" i="3"/>
  <c r="V2348" i="3"/>
  <c r="U1979" i="3"/>
  <c r="U575" i="3"/>
  <c r="V575" i="3"/>
  <c r="U2036" i="3"/>
  <c r="V2324" i="3"/>
  <c r="V92" i="3"/>
  <c r="V2332" i="3"/>
  <c r="U1753" i="3"/>
  <c r="V91" i="3"/>
  <c r="V1388" i="3"/>
  <c r="V1838" i="3"/>
  <c r="V1848" i="3"/>
  <c r="V1828" i="3"/>
  <c r="V362" i="3"/>
  <c r="V1495" i="3"/>
  <c r="V730" i="3"/>
  <c r="V2402" i="3"/>
  <c r="U2402" i="3"/>
  <c r="V26" i="3"/>
  <c r="V2145" i="3"/>
  <c r="V1391" i="3"/>
  <c r="U2488" i="3"/>
  <c r="V2488" i="3"/>
  <c r="U2391" i="3"/>
  <c r="V2391" i="3"/>
  <c r="V130" i="3"/>
  <c r="V2314" i="3"/>
  <c r="V964" i="3"/>
  <c r="V1423" i="3"/>
  <c r="U2027" i="3"/>
  <c r="V2152" i="3"/>
  <c r="V70" i="3"/>
  <c r="U1970" i="3"/>
  <c r="U1874" i="3"/>
  <c r="V166" i="3"/>
  <c r="U1648" i="3"/>
  <c r="V660" i="3"/>
  <c r="V1468" i="3"/>
  <c r="V2165" i="3"/>
  <c r="V1132" i="3"/>
  <c r="V1893" i="3"/>
  <c r="V1248" i="3"/>
  <c r="V1817" i="3"/>
  <c r="V1902" i="3"/>
  <c r="U38" i="3"/>
  <c r="U153" i="3"/>
  <c r="V2220" i="3"/>
  <c r="V518" i="3"/>
  <c r="U1760" i="3"/>
  <c r="V2481" i="3"/>
  <c r="U2481" i="3"/>
  <c r="V2177" i="3"/>
  <c r="V2234" i="3"/>
  <c r="V1104" i="3"/>
  <c r="V2179" i="3"/>
  <c r="U1748" i="3"/>
  <c r="V609" i="3"/>
  <c r="U609" i="3"/>
  <c r="V1778" i="3"/>
  <c r="V1024" i="3"/>
  <c r="V2322" i="3"/>
  <c r="V724" i="3"/>
  <c r="U1990" i="3"/>
  <c r="V424" i="3"/>
  <c r="V2474" i="3"/>
  <c r="U2474" i="3"/>
  <c r="V877" i="3"/>
  <c r="V85" i="3"/>
  <c r="U1682" i="3"/>
  <c r="V114" i="3"/>
  <c r="V18" i="3"/>
  <c r="V1062" i="3"/>
  <c r="V941" i="3"/>
  <c r="V1052" i="3"/>
  <c r="V147" i="3"/>
  <c r="V652" i="3"/>
  <c r="V1067" i="3"/>
  <c r="V2441" i="3"/>
  <c r="U2441" i="3"/>
  <c r="V2490" i="3"/>
  <c r="U2490" i="3"/>
  <c r="V1317" i="3"/>
  <c r="V674" i="3"/>
  <c r="U103" i="3"/>
  <c r="V992" i="3"/>
  <c r="V432" i="3"/>
  <c r="V2208" i="3"/>
  <c r="V98" i="3"/>
  <c r="V384" i="3"/>
  <c r="V478" i="3"/>
  <c r="V1092" i="3"/>
  <c r="V768" i="3"/>
  <c r="V1379" i="3"/>
  <c r="V859" i="3"/>
  <c r="U536" i="3"/>
  <c r="V536" i="3"/>
  <c r="V41" i="3"/>
  <c r="V698" i="3"/>
  <c r="V1283" i="3"/>
  <c r="V2176" i="3"/>
  <c r="V2275" i="3"/>
  <c r="V2437" i="3"/>
  <c r="U2437" i="3"/>
  <c r="V869" i="3"/>
  <c r="V36" i="3"/>
  <c r="V1416" i="3"/>
  <c r="V1224" i="3"/>
  <c r="V2331" i="3"/>
  <c r="U1734" i="3"/>
  <c r="V1368" i="3"/>
  <c r="U1672" i="3"/>
  <c r="U2459" i="3"/>
  <c r="V2459" i="3"/>
  <c r="V2242" i="3"/>
  <c r="V2126" i="3"/>
  <c r="U1702" i="3"/>
  <c r="V1912" i="3"/>
  <c r="V1218" i="3"/>
  <c r="U1954" i="3"/>
  <c r="V2092" i="3"/>
  <c r="V172" i="3"/>
  <c r="V1244" i="3"/>
  <c r="U2460" i="3"/>
  <c r="V2460" i="3"/>
  <c r="U615" i="3"/>
  <c r="V615" i="3"/>
  <c r="V1116" i="3"/>
  <c r="V477" i="3"/>
  <c r="V1255" i="3"/>
  <c r="V1148" i="3"/>
  <c r="V488" i="3"/>
  <c r="V370" i="3"/>
  <c r="V1337" i="3"/>
  <c r="V436" i="3"/>
  <c r="V1398" i="3"/>
  <c r="V2338" i="3"/>
  <c r="V1934" i="3"/>
  <c r="V1263" i="3"/>
  <c r="V24" i="3"/>
  <c r="V378" i="3"/>
  <c r="V1106" i="3"/>
  <c r="U2491" i="3"/>
  <c r="V2491" i="3"/>
  <c r="U1318" i="3"/>
  <c r="V420" i="3"/>
  <c r="U1676" i="3"/>
  <c r="V1852" i="3"/>
  <c r="V2335" i="3"/>
  <c r="V770" i="3"/>
  <c r="V1234" i="3"/>
  <c r="V1315" i="3"/>
  <c r="V1186" i="3"/>
  <c r="V799" i="3"/>
  <c r="V1260" i="3"/>
  <c r="V797" i="3"/>
  <c r="V2365" i="3"/>
  <c r="V358" i="3"/>
  <c r="U1740" i="3"/>
  <c r="V152" i="3"/>
  <c r="V320" i="3"/>
  <c r="V520" i="3"/>
  <c r="V1039" i="3"/>
  <c r="V900" i="3"/>
  <c r="V901" i="3"/>
  <c r="V1773" i="3"/>
  <c r="V1418" i="3"/>
  <c r="V628" i="3"/>
  <c r="V1436" i="3"/>
  <c r="U2467" i="3"/>
  <c r="V2467" i="3"/>
  <c r="V1367" i="3"/>
  <c r="V953" i="3"/>
  <c r="V1279" i="3"/>
  <c r="V1462" i="3"/>
  <c r="V1523" i="3"/>
  <c r="V524" i="3"/>
  <c r="V1443" i="3"/>
  <c r="U583" i="3"/>
  <c r="V583" i="3"/>
  <c r="V1221" i="3"/>
  <c r="V2497" i="3"/>
  <c r="U2497" i="3"/>
  <c r="V1087" i="3"/>
  <c r="V986" i="3"/>
  <c r="V1321" i="3"/>
  <c r="V1103" i="3"/>
  <c r="U579" i="3"/>
  <c r="V579" i="3"/>
  <c r="U1001" i="3"/>
  <c r="U1761" i="3"/>
  <c r="V1017" i="3"/>
  <c r="U547" i="3"/>
  <c r="V547" i="3"/>
  <c r="U1720" i="3"/>
  <c r="V1402" i="3"/>
  <c r="V1167" i="3"/>
  <c r="U1717" i="3"/>
  <c r="V754" i="3"/>
  <c r="V1193" i="3"/>
  <c r="U1727" i="3"/>
  <c r="V329" i="3"/>
  <c r="V418" i="3"/>
  <c r="V1050" i="3"/>
  <c r="V385" i="3"/>
  <c r="V1201" i="3"/>
  <c r="V496" i="3"/>
  <c r="V1806" i="3"/>
  <c r="V606" i="3"/>
  <c r="U606" i="3"/>
  <c r="V1497" i="3"/>
  <c r="V50" i="3"/>
  <c r="V706" i="3"/>
  <c r="V1219" i="3"/>
  <c r="V1016" i="3"/>
  <c r="V860" i="3"/>
  <c r="V1414" i="3"/>
  <c r="V767" i="3"/>
  <c r="U1655" i="3"/>
  <c r="V1326" i="3"/>
  <c r="V1334" i="3"/>
  <c r="V1145" i="3"/>
  <c r="V1209" i="3"/>
  <c r="V339" i="3"/>
  <c r="V1805" i="3"/>
  <c r="V895" i="3"/>
  <c r="V786" i="3"/>
  <c r="V598" i="3"/>
  <c r="U598" i="3"/>
  <c r="V874" i="3"/>
  <c r="V1310" i="3"/>
  <c r="V1083" i="3"/>
  <c r="V800" i="3"/>
  <c r="V721" i="3"/>
  <c r="V1177" i="3"/>
  <c r="V352" i="3"/>
  <c r="V658" i="3"/>
  <c r="V1117" i="3"/>
  <c r="V1451" i="3"/>
  <c r="V647" i="3"/>
  <c r="V1435" i="3"/>
  <c r="V327" i="3"/>
  <c r="V687" i="3"/>
  <c r="U1725" i="3"/>
  <c r="V1507" i="3"/>
  <c r="V1239" i="3"/>
  <c r="V906" i="3"/>
  <c r="V590" i="3"/>
  <c r="U590" i="3"/>
  <c r="V775" i="3"/>
  <c r="V952" i="3"/>
  <c r="V928" i="3"/>
  <c r="V1322" i="3"/>
  <c r="V1073" i="3"/>
  <c r="V1139" i="3"/>
  <c r="V968" i="3"/>
  <c r="V1217" i="3"/>
  <c r="V850" i="3"/>
  <c r="V473" i="3"/>
  <c r="V697" i="3"/>
  <c r="U552" i="3"/>
  <c r="V552" i="3"/>
  <c r="V824" i="3"/>
  <c r="V527" i="3"/>
  <c r="U604" i="3"/>
  <c r="V604" i="3"/>
  <c r="V912" i="3"/>
  <c r="V469" i="3"/>
  <c r="V1515" i="3"/>
  <c r="U580" i="3"/>
  <c r="V580" i="3"/>
  <c r="V407" i="3"/>
  <c r="V976" i="3"/>
  <c r="V401" i="3"/>
  <c r="V1115" i="3"/>
  <c r="V369" i="3"/>
  <c r="V787" i="3"/>
  <c r="U576" i="3"/>
  <c r="V576" i="3"/>
  <c r="V1776" i="3"/>
  <c r="V631" i="3"/>
  <c r="V501" i="3"/>
  <c r="V391" i="3"/>
  <c r="V353" i="3"/>
  <c r="V812" i="3"/>
  <c r="V979" i="3"/>
  <c r="V789" i="3"/>
  <c r="V423" i="3"/>
  <c r="V2434" i="3"/>
  <c r="U2434" i="3"/>
  <c r="V1933" i="3"/>
  <c r="V42" i="3"/>
  <c r="V1844" i="3"/>
  <c r="V2458" i="3"/>
  <c r="U2458" i="3"/>
  <c r="U1500" i="3"/>
  <c r="V1860" i="3"/>
  <c r="V1216" i="3"/>
  <c r="U591" i="3"/>
  <c r="V591" i="3"/>
  <c r="V168" i="3"/>
  <c r="U145" i="3"/>
  <c r="V2366" i="3"/>
  <c r="U374" i="3"/>
  <c r="V2384" i="3"/>
  <c r="U2384" i="3"/>
  <c r="U603" i="3"/>
  <c r="V603" i="3"/>
  <c r="U2456" i="3"/>
  <c r="V2456" i="3"/>
  <c r="V101" i="3"/>
  <c r="U2023" i="3"/>
  <c r="V1412" i="3"/>
  <c r="V1396" i="3"/>
  <c r="V1374" i="3"/>
  <c r="V2164" i="3"/>
  <c r="U1949" i="3"/>
  <c r="V2227" i="3"/>
  <c r="V2425" i="3"/>
  <c r="U2425" i="3"/>
  <c r="V1319" i="3"/>
  <c r="U2447" i="3"/>
  <c r="V2447" i="3"/>
  <c r="U1408" i="3"/>
  <c r="V2449" i="3"/>
  <c r="U2449" i="3"/>
  <c r="V2047" i="3"/>
  <c r="V1772" i="3"/>
  <c r="U1887" i="3"/>
  <c r="V1266" i="3"/>
  <c r="V444" i="3"/>
  <c r="V933" i="3"/>
  <c r="V381" i="3"/>
  <c r="U573" i="3"/>
  <c r="V573" i="3"/>
  <c r="V1816" i="3"/>
  <c r="V2362" i="3"/>
  <c r="U2033" i="3"/>
  <c r="U2012" i="3"/>
  <c r="V1470" i="3"/>
  <c r="V960" i="3"/>
  <c r="V132" i="3"/>
  <c r="U1029" i="3"/>
  <c r="V27" i="3"/>
  <c r="U567" i="3"/>
  <c r="V567" i="3"/>
  <c r="V1174" i="3"/>
  <c r="U565" i="3"/>
  <c r="V565" i="3"/>
  <c r="U2399" i="3"/>
  <c r="V2399" i="3"/>
  <c r="V1788" i="3"/>
  <c r="V1479" i="3"/>
  <c r="V1489" i="3"/>
  <c r="V346" i="3"/>
  <c r="U1736" i="3"/>
  <c r="V1204" i="3"/>
  <c r="U2408" i="3"/>
  <c r="V2408" i="3"/>
  <c r="V1358" i="3"/>
  <c r="V1046" i="3"/>
  <c r="U788" i="3"/>
  <c r="V570" i="3"/>
  <c r="U570" i="3"/>
  <c r="U1660" i="3"/>
  <c r="U611" i="3"/>
  <c r="V611" i="3"/>
  <c r="U484" i="3"/>
  <c r="V1382" i="3"/>
  <c r="U1503" i="3"/>
  <c r="V1235" i="3"/>
  <c r="V997" i="3"/>
  <c r="V1159" i="3"/>
  <c r="V1493" i="3"/>
  <c r="U1649" i="3"/>
  <c r="V1088" i="3"/>
  <c r="V1285" i="3"/>
  <c r="V1205" i="3"/>
  <c r="U1653" i="3"/>
  <c r="V472" i="3"/>
  <c r="V806" i="3"/>
  <c r="V1121" i="3"/>
  <c r="U560" i="3"/>
  <c r="V560" i="3"/>
  <c r="U1733" i="3"/>
  <c r="V554" i="3"/>
  <c r="U554" i="3"/>
  <c r="V1243" i="3"/>
  <c r="V733" i="3"/>
  <c r="U1101" i="3"/>
  <c r="V411" i="3"/>
  <c r="U556" i="3"/>
  <c r="V556" i="3"/>
  <c r="V1251" i="3"/>
  <c r="V1113" i="3"/>
  <c r="V419" i="3"/>
  <c r="V594" i="3"/>
  <c r="U594" i="3"/>
  <c r="U1138" i="3"/>
  <c r="V522" i="3"/>
  <c r="V2450" i="3"/>
  <c r="U2450" i="3"/>
  <c r="V2147" i="3"/>
  <c r="V1867" i="3"/>
  <c r="V2477" i="3"/>
  <c r="U2477" i="3"/>
  <c r="V76" i="3"/>
  <c r="U1898" i="3"/>
  <c r="V67" i="3"/>
  <c r="V1190" i="3"/>
  <c r="U1903" i="3"/>
  <c r="V1066" i="3"/>
  <c r="U2472" i="3"/>
  <c r="V2472" i="3"/>
  <c r="V2390" i="3"/>
  <c r="U2390" i="3"/>
  <c r="V1508" i="3"/>
  <c r="V2370" i="3"/>
  <c r="V2101" i="3"/>
  <c r="U1718" i="3"/>
  <c r="V2073" i="3"/>
  <c r="V1360" i="3"/>
  <c r="U1646" i="3"/>
  <c r="U2154" i="3"/>
  <c r="V2406" i="3"/>
  <c r="U2406" i="3"/>
  <c r="V1496" i="3"/>
  <c r="V128" i="3"/>
  <c r="V1857" i="3"/>
  <c r="U1180" i="3"/>
  <c r="V2042" i="3"/>
  <c r="V782" i="3"/>
  <c r="U1947" i="3"/>
  <c r="U2428" i="3"/>
  <c r="V2428" i="3"/>
  <c r="V170" i="3"/>
  <c r="V13" i="3"/>
  <c r="U1652" i="3"/>
  <c r="U1985" i="3"/>
  <c r="V2417" i="3"/>
  <c r="U2417" i="3"/>
  <c r="V2067" i="3"/>
  <c r="V1929" i="3"/>
  <c r="V2141" i="3"/>
  <c r="U1662" i="3"/>
  <c r="V1821" i="3"/>
  <c r="V494" i="3"/>
  <c r="U1654" i="3"/>
  <c r="V2356" i="3"/>
  <c r="V71" i="3"/>
  <c r="V2259" i="3"/>
  <c r="U2396" i="3"/>
  <c r="V2396" i="3"/>
  <c r="V2446" i="3"/>
  <c r="U2446" i="3"/>
  <c r="U601" i="3"/>
  <c r="V601" i="3"/>
  <c r="V2175" i="3"/>
  <c r="U545" i="3"/>
  <c r="V545" i="3"/>
  <c r="U2031" i="3"/>
  <c r="V1335" i="3"/>
  <c r="V1400" i="3"/>
  <c r="V2078" i="3"/>
  <c r="V1393" i="3"/>
  <c r="V1820" i="3"/>
  <c r="V2189" i="3"/>
  <c r="V17" i="3"/>
  <c r="U563" i="3"/>
  <c r="V563" i="3"/>
  <c r="V150" i="3"/>
  <c r="V1146" i="3"/>
  <c r="V2104" i="3"/>
  <c r="V2142" i="3"/>
  <c r="V613" i="3"/>
  <c r="U613" i="3"/>
  <c r="V1884" i="3"/>
  <c r="V2252" i="3"/>
  <c r="V2282" i="3"/>
  <c r="V825" i="3"/>
  <c r="V1520" i="3"/>
  <c r="V1297" i="3"/>
  <c r="V1068" i="3"/>
  <c r="U1663" i="3"/>
  <c r="U1673" i="3"/>
  <c r="V514" i="3"/>
  <c r="U2404" i="3"/>
  <c r="V2404" i="3"/>
  <c r="V1487" i="3"/>
  <c r="V1313" i="3"/>
  <c r="U1981" i="3"/>
  <c r="V116" i="3"/>
  <c r="U607" i="3"/>
  <c r="V607" i="3"/>
  <c r="V2180" i="3"/>
  <c r="V1048" i="3"/>
  <c r="U1510" i="3"/>
  <c r="U1746" i="3"/>
  <c r="U1176" i="3"/>
  <c r="V445" i="3"/>
  <c r="U841" i="3"/>
  <c r="U404" i="3"/>
  <c r="V2326" i="3"/>
  <c r="V2134" i="3"/>
  <c r="V1276" i="3"/>
  <c r="V93" i="3"/>
  <c r="V694" i="3"/>
  <c r="V1392" i="3"/>
  <c r="U599" i="3"/>
  <c r="V599" i="3"/>
  <c r="V530" i="3"/>
  <c r="V1012" i="3"/>
  <c r="V826" i="3"/>
  <c r="V1383" i="3"/>
  <c r="U593" i="3"/>
  <c r="V593" i="3"/>
  <c r="V464" i="3"/>
  <c r="V96" i="3"/>
  <c r="V1463" i="3"/>
  <c r="U600" i="3"/>
  <c r="V600" i="3"/>
  <c r="V1051" i="3"/>
  <c r="U886" i="3"/>
  <c r="U1767" i="3"/>
  <c r="V368" i="3"/>
  <c r="V1023" i="3"/>
  <c r="U1763" i="3"/>
  <c r="V998" i="3"/>
  <c r="V581" i="3"/>
  <c r="U581" i="3"/>
  <c r="V1109" i="3"/>
  <c r="V1213" i="3"/>
  <c r="V463" i="3"/>
  <c r="V1485" i="3"/>
  <c r="V1022" i="3"/>
  <c r="V646" i="3"/>
  <c r="V1494" i="3"/>
  <c r="U1735" i="3"/>
  <c r="U1691" i="3"/>
  <c r="V878" i="3"/>
  <c r="V1041" i="3"/>
  <c r="U1669" i="3"/>
  <c r="U548" i="3"/>
  <c r="V548" i="3"/>
  <c r="V1185" i="3"/>
  <c r="V630" i="3"/>
  <c r="U1759" i="3"/>
  <c r="V808" i="3"/>
  <c r="V715" i="3"/>
  <c r="V676" i="3"/>
  <c r="V1111" i="3"/>
  <c r="V880" i="3"/>
  <c r="V479" i="3"/>
  <c r="V499" i="3"/>
  <c r="V1171" i="3"/>
  <c r="V471" i="3"/>
  <c r="V1047" i="3"/>
  <c r="V1049" i="3"/>
  <c r="U798" i="3"/>
  <c r="V331" i="3"/>
  <c r="V1169" i="3"/>
  <c r="V763" i="3"/>
  <c r="V2433" i="3"/>
  <c r="U2433" i="3"/>
  <c r="U2480" i="3"/>
  <c r="V2480" i="3"/>
  <c r="V2084" i="3"/>
  <c r="V2289" i="3"/>
  <c r="V1836" i="3"/>
  <c r="V1926" i="3"/>
  <c r="V49" i="3"/>
  <c r="V1869" i="3"/>
  <c r="V656" i="3"/>
  <c r="U1747" i="3"/>
  <c r="V1917" i="3"/>
  <c r="U2432" i="3"/>
  <c r="V2432" i="3"/>
  <c r="V108" i="3"/>
  <c r="V973" i="3"/>
  <c r="V2103" i="3"/>
  <c r="V2308" i="3"/>
  <c r="V703" i="3"/>
  <c r="V1891" i="3"/>
  <c r="V1910" i="3"/>
  <c r="V1916" i="3"/>
  <c r="V585" i="3"/>
  <c r="U585" i="3"/>
  <c r="V157" i="3"/>
  <c r="U2011" i="3"/>
  <c r="V2421" i="3"/>
  <c r="U2421" i="3"/>
  <c r="V2342" i="3"/>
  <c r="V2349" i="3"/>
  <c r="V1444" i="3"/>
  <c r="V54" i="3"/>
  <c r="U2387" i="3"/>
  <c r="V2387" i="3"/>
  <c r="V2378" i="3"/>
  <c r="V1771" i="3"/>
  <c r="U2436" i="3"/>
  <c r="V2436" i="3"/>
  <c r="U2439" i="3"/>
  <c r="V2439" i="3"/>
  <c r="U2411" i="3"/>
  <c r="V2411" i="3"/>
  <c r="V1892" i="3"/>
  <c r="V131" i="3"/>
  <c r="V1478" i="3"/>
  <c r="V2300" i="3"/>
  <c r="U2476" i="3"/>
  <c r="V2476" i="3"/>
  <c r="V2466" i="3"/>
  <c r="U2466" i="3"/>
  <c r="U2407" i="3"/>
  <c r="V2407" i="3"/>
  <c r="V1900" i="3"/>
  <c r="U2077" i="3"/>
  <c r="V1410" i="3"/>
  <c r="U553" i="3"/>
  <c r="V553" i="3"/>
  <c r="V971" i="3"/>
  <c r="U1645" i="3"/>
  <c r="V2080" i="3"/>
  <c r="V2043" i="3"/>
  <c r="U2496" i="3"/>
  <c r="V2496" i="3"/>
  <c r="V72" i="3"/>
  <c r="V2470" i="3"/>
  <c r="U2470" i="3"/>
  <c r="V1299" i="3"/>
  <c r="V2160" i="3"/>
  <c r="V1311" i="3"/>
  <c r="U2452" i="3"/>
  <c r="V2452" i="3"/>
  <c r="V2256" i="3"/>
  <c r="V2109" i="3"/>
  <c r="V2149" i="3"/>
  <c r="V2283" i="3"/>
  <c r="V63" i="3"/>
  <c r="U2424" i="3"/>
  <c r="V2424" i="3"/>
  <c r="V2116" i="3"/>
  <c r="V2203" i="3"/>
  <c r="V1830" i="3"/>
  <c r="V106" i="3"/>
  <c r="V1799" i="3"/>
  <c r="V2044" i="3"/>
  <c r="V1904" i="3"/>
  <c r="V2245" i="3"/>
  <c r="V1906" i="3"/>
  <c r="V716" i="3"/>
  <c r="U2021" i="3"/>
  <c r="V2381" i="3"/>
  <c r="U533" i="3"/>
  <c r="V533" i="3"/>
  <c r="P616" i="3"/>
  <c r="V2219" i="3"/>
  <c r="V2405" i="3"/>
  <c r="U2405" i="3"/>
  <c r="V2238" i="3"/>
  <c r="V2394" i="3"/>
  <c r="U2394" i="3"/>
  <c r="V2422" i="3"/>
  <c r="U2422" i="3"/>
  <c r="V10" i="3"/>
  <c r="U1112" i="3"/>
  <c r="V1456" i="3"/>
  <c r="V2202" i="3"/>
  <c r="V1909" i="3"/>
  <c r="U1969" i="3"/>
  <c r="V1785" i="3"/>
  <c r="U1943" i="3"/>
  <c r="V466" i="3"/>
  <c r="V2485" i="3"/>
  <c r="U2485" i="3"/>
  <c r="V2377" i="3"/>
  <c r="V2218" i="3"/>
  <c r="V1899" i="3"/>
  <c r="V2374" i="3"/>
  <c r="U2034" i="3"/>
  <c r="V2108" i="3"/>
  <c r="V891" i="3"/>
  <c r="V136" i="3"/>
  <c r="U2455" i="3"/>
  <c r="V2455" i="3"/>
  <c r="V1886" i="3"/>
  <c r="V80" i="3"/>
  <c r="V1055" i="3"/>
  <c r="V2478" i="3"/>
  <c r="U2478" i="3"/>
  <c r="V801" i="3"/>
  <c r="V1834" i="3"/>
  <c r="V62" i="3"/>
  <c r="V148" i="3"/>
  <c r="V833" i="3"/>
  <c r="V1872" i="3"/>
  <c r="V2358" i="3"/>
  <c r="V2363" i="3"/>
  <c r="V160" i="3"/>
  <c r="V458" i="3"/>
  <c r="V1010" i="3"/>
  <c r="U1664" i="3"/>
  <c r="U2015" i="3"/>
  <c r="V1795" i="3"/>
  <c r="V1018" i="3"/>
  <c r="U597" i="3"/>
  <c r="V597" i="3"/>
  <c r="V2111" i="3"/>
  <c r="V2257" i="3"/>
  <c r="V936" i="3"/>
  <c r="V25" i="3"/>
  <c r="V1466" i="3"/>
  <c r="V2071" i="3"/>
  <c r="U2005" i="3"/>
  <c r="V2336" i="3"/>
  <c r="V2343" i="3"/>
  <c r="U2423" i="3"/>
  <c r="V2423" i="3"/>
  <c r="V2453" i="3"/>
  <c r="U2453" i="3"/>
  <c r="V338" i="3"/>
  <c r="V1270" i="3"/>
  <c r="U1978" i="3"/>
  <c r="V752" i="3"/>
  <c r="V2389" i="3"/>
  <c r="U2389" i="3"/>
  <c r="V426" i="3"/>
  <c r="U2400" i="3"/>
  <c r="V2400" i="3"/>
  <c r="U2006" i="3"/>
  <c r="V2095" i="3"/>
  <c r="V2069" i="3"/>
  <c r="V1784" i="3"/>
  <c r="V1090" i="3"/>
  <c r="V2347" i="3"/>
  <c r="U571" i="3"/>
  <c r="V571" i="3"/>
  <c r="U2495" i="3"/>
  <c r="V2495" i="3"/>
  <c r="V1424" i="3"/>
  <c r="V1230" i="3"/>
  <c r="V980" i="3"/>
  <c r="V2413" i="3"/>
  <c r="U2413" i="3"/>
  <c r="V1517" i="3"/>
  <c r="V171" i="3"/>
  <c r="V350" i="3"/>
  <c r="V756" i="3"/>
  <c r="U1395" i="3"/>
  <c r="U654" i="3"/>
  <c r="V1442" i="3"/>
  <c r="V1351" i="3"/>
  <c r="V2310" i="3"/>
  <c r="V1935" i="3"/>
  <c r="V1142" i="3"/>
  <c r="U1710" i="3"/>
  <c r="V1192" i="3"/>
  <c r="U2029" i="3"/>
  <c r="V1883" i="3"/>
  <c r="V1361" i="3"/>
  <c r="V2287" i="3"/>
  <c r="V1100" i="3"/>
  <c r="V1473" i="3"/>
  <c r="U543" i="3"/>
  <c r="V543" i="3"/>
  <c r="V94" i="3"/>
  <c r="V1426" i="3"/>
  <c r="V662" i="3"/>
  <c r="V2181" i="3"/>
  <c r="V1093" i="3"/>
  <c r="V2125" i="3"/>
  <c r="V40" i="3"/>
  <c r="U39" i="3"/>
  <c r="V454" i="3"/>
  <c r="V955" i="3"/>
  <c r="V758" i="3"/>
  <c r="U549" i="3"/>
  <c r="V549" i="3"/>
  <c r="V975" i="3"/>
  <c r="V78" i="3"/>
  <c r="V1430" i="3"/>
  <c r="U1726" i="3"/>
  <c r="V2334" i="3"/>
  <c r="V1454" i="3"/>
  <c r="V672" i="3"/>
  <c r="V1154" i="3"/>
  <c r="V772" i="3"/>
  <c r="V626" i="3"/>
  <c r="V696" i="3"/>
  <c r="V1366" i="3"/>
  <c r="V322" i="3"/>
  <c r="V1490" i="3"/>
  <c r="V1344" i="3"/>
  <c r="V506" i="3"/>
  <c r="V504" i="3"/>
  <c r="V925" i="3"/>
  <c r="V1082" i="3"/>
  <c r="U1959" i="3"/>
  <c r="V2251" i="3"/>
  <c r="U1162" i="3"/>
  <c r="V111" i="3"/>
  <c r="U140" i="3"/>
  <c r="V86" i="3"/>
  <c r="V1008" i="3"/>
  <c r="V2236" i="3"/>
  <c r="V784" i="3"/>
  <c r="V624" i="3"/>
  <c r="V12" i="3"/>
  <c r="V2172" i="3"/>
  <c r="V1797" i="3"/>
  <c r="U2451" i="3"/>
  <c r="V2451" i="3"/>
  <c r="V53" i="3"/>
  <c r="V1521" i="3"/>
  <c r="V408" i="3"/>
  <c r="V1437" i="3"/>
  <c r="V1404" i="3"/>
  <c r="V1056" i="3"/>
  <c r="U2443" i="3"/>
  <c r="V2443" i="3"/>
  <c r="V2346" i="3"/>
  <c r="U1134" i="3"/>
  <c r="V2489" i="3"/>
  <c r="U2489" i="3"/>
  <c r="U682" i="3"/>
  <c r="V1843" i="3"/>
  <c r="U551" i="3"/>
  <c r="V551" i="3"/>
  <c r="V2429" i="3"/>
  <c r="U2429" i="3"/>
  <c r="V476" i="3"/>
  <c r="V412" i="3"/>
  <c r="V2410" i="3"/>
  <c r="U2410" i="3"/>
  <c r="V823" i="3"/>
  <c r="V109" i="3"/>
  <c r="V1206" i="3"/>
  <c r="U349" i="3"/>
  <c r="V728" i="3"/>
  <c r="V873" i="3"/>
  <c r="U539" i="3"/>
  <c r="V539" i="3"/>
  <c r="V396" i="3"/>
  <c r="V1105" i="3"/>
  <c r="V821" i="3"/>
  <c r="U340" i="3"/>
  <c r="V1348" i="3"/>
  <c r="V981" i="3"/>
  <c r="V714" i="3"/>
  <c r="V1417" i="3"/>
  <c r="V926" i="3"/>
  <c r="V790" i="3"/>
  <c r="V1353" i="3"/>
  <c r="V1459" i="3"/>
  <c r="U1399" i="3"/>
  <c r="V582" i="3"/>
  <c r="U582" i="3"/>
  <c r="V927" i="3"/>
  <c r="V1375" i="3"/>
  <c r="U537" i="3"/>
  <c r="V537" i="3"/>
  <c r="V670" i="3"/>
  <c r="V1403" i="3"/>
  <c r="U535" i="3"/>
  <c r="V535" i="3"/>
  <c r="V835" i="3"/>
  <c r="V367" i="3"/>
  <c r="U500" i="3"/>
  <c r="V921" i="3"/>
  <c r="V1140" i="3"/>
  <c r="V1195" i="3"/>
  <c r="V679" i="3"/>
  <c r="V876" i="3"/>
  <c r="V1501" i="3"/>
  <c r="V328" i="3"/>
  <c r="V566" i="3"/>
  <c r="U566" i="3"/>
  <c r="U783" i="3"/>
  <c r="V1197" i="3"/>
  <c r="V517" i="3"/>
  <c r="V1135" i="3"/>
  <c r="V1220" i="3"/>
  <c r="V357" i="3"/>
  <c r="V918" i="3"/>
  <c r="U1688" i="3"/>
  <c r="U1035" i="3"/>
  <c r="V1314" i="3"/>
  <c r="V1381" i="3"/>
  <c r="V761" i="3"/>
  <c r="U1203" i="3"/>
  <c r="V482" i="3"/>
  <c r="V831" i="3"/>
  <c r="V1301" i="3"/>
  <c r="U1681" i="3"/>
  <c r="V380" i="3"/>
  <c r="V468" i="3"/>
  <c r="V663" i="3"/>
  <c r="V1288" i="3"/>
  <c r="V1291" i="3"/>
  <c r="V839" i="3"/>
  <c r="V894" i="3"/>
  <c r="V884" i="3"/>
  <c r="V832" i="3"/>
  <c r="U1661" i="3"/>
  <c r="U915" i="3"/>
  <c r="V956" i="3"/>
  <c r="U1077" i="3"/>
  <c r="V962" i="3"/>
  <c r="V614" i="3"/>
  <c r="U614" i="3"/>
  <c r="V1269" i="3"/>
  <c r="V727" i="3"/>
  <c r="V1123" i="3"/>
  <c r="U588" i="3"/>
  <c r="V588" i="3"/>
  <c r="V1179" i="3"/>
  <c r="V365" i="3"/>
  <c r="V892" i="3"/>
  <c r="V1782" i="3"/>
  <c r="V1031" i="3"/>
  <c r="U1231" i="3"/>
  <c r="V1271" i="3"/>
  <c r="V1071" i="3"/>
  <c r="V1097" i="3"/>
  <c r="U1685" i="3"/>
  <c r="V1808" i="3"/>
  <c r="V1147" i="3"/>
  <c r="V1300" i="3"/>
  <c r="V558" i="3"/>
  <c r="U558" i="3"/>
  <c r="V1043" i="3"/>
  <c r="V872" i="3"/>
  <c r="U1647" i="3"/>
  <c r="V489" i="3"/>
  <c r="U540" i="3"/>
  <c r="V540" i="3"/>
  <c r="V1187" i="3"/>
  <c r="V465" i="3"/>
  <c r="V751" i="3"/>
  <c r="V693" i="3"/>
  <c r="V1021" i="3"/>
  <c r="V321" i="3"/>
  <c r="V610" i="3"/>
  <c r="U610" i="3"/>
  <c r="U572" i="3"/>
  <c r="V572" i="3"/>
  <c r="V574" i="3"/>
  <c r="U574" i="3"/>
  <c r="V521" i="3"/>
  <c r="V453" i="3"/>
  <c r="V655" i="3"/>
  <c r="V1225" i="3"/>
  <c r="V717" i="3"/>
  <c r="V578" i="3"/>
  <c r="U578" i="3"/>
  <c r="V635" i="3"/>
  <c r="V562" i="3"/>
  <c r="U562" i="3"/>
  <c r="V822" i="3"/>
  <c r="U596" i="3"/>
  <c r="V596" i="3"/>
  <c r="V550" i="3"/>
  <c r="U550" i="3"/>
  <c r="V699" i="3"/>
  <c r="V1249" i="3"/>
  <c r="V1057" i="3"/>
  <c r="V515" i="3"/>
  <c r="V828" i="3"/>
  <c r="V641" i="3"/>
  <c r="V804" i="3"/>
  <c r="U848" i="3"/>
  <c r="V723" i="3"/>
  <c r="V1509" i="3"/>
  <c r="U281" i="3"/>
  <c r="V281" i="3"/>
  <c r="U245" i="3"/>
  <c r="V245" i="3"/>
  <c r="U249" i="3"/>
  <c r="V249" i="3"/>
  <c r="U289" i="3"/>
  <c r="V289" i="3"/>
  <c r="U295" i="3"/>
  <c r="V295" i="3"/>
  <c r="U184" i="3"/>
  <c r="V184" i="3"/>
  <c r="U215" i="3"/>
  <c r="V215" i="3"/>
  <c r="U311" i="3"/>
  <c r="V311" i="3"/>
  <c r="U255" i="3"/>
  <c r="V255" i="3"/>
  <c r="U277" i="3"/>
  <c r="V277" i="3"/>
  <c r="U275" i="3"/>
  <c r="V275" i="3"/>
  <c r="U229" i="3"/>
  <c r="V229" i="3"/>
  <c r="U290" i="3"/>
  <c r="V290" i="3"/>
  <c r="U198" i="3"/>
  <c r="V198" i="3"/>
  <c r="U270" i="3"/>
  <c r="V270" i="3"/>
  <c r="U227" i="3"/>
  <c r="V227" i="3"/>
  <c r="U176" i="3"/>
  <c r="V176" i="3"/>
  <c r="U209" i="3"/>
  <c r="V209" i="3"/>
  <c r="U217" i="3"/>
  <c r="V217" i="3"/>
  <c r="U287" i="3"/>
  <c r="V287" i="3"/>
  <c r="U251" i="3"/>
  <c r="V251" i="3"/>
  <c r="U282" i="3"/>
  <c r="V282" i="3"/>
  <c r="U189" i="3"/>
  <c r="V189" i="3"/>
  <c r="U252" i="3"/>
  <c r="V252" i="3"/>
  <c r="U188" i="3"/>
  <c r="V188" i="3"/>
  <c r="U213" i="3"/>
  <c r="V213" i="3"/>
  <c r="U235" i="3"/>
  <c r="V235" i="3"/>
  <c r="U241" i="3"/>
  <c r="V241" i="3"/>
  <c r="U236" i="3"/>
  <c r="V236" i="3"/>
  <c r="U297" i="3"/>
  <c r="V297" i="3"/>
  <c r="U221" i="3"/>
  <c r="V221" i="3"/>
  <c r="U240" i="3"/>
  <c r="V240" i="3"/>
  <c r="U315" i="3"/>
  <c r="V315" i="3"/>
  <c r="U260" i="3"/>
  <c r="V260" i="3"/>
  <c r="U196" i="3"/>
  <c r="V196" i="3"/>
  <c r="U228" i="3"/>
  <c r="V228" i="3"/>
  <c r="U177" i="3"/>
  <c r="V177" i="3"/>
  <c r="U299" i="3"/>
  <c r="V299" i="3"/>
  <c r="U179" i="3"/>
  <c r="V179" i="3"/>
  <c r="U250" i="3"/>
  <c r="V250" i="3"/>
  <c r="U207" i="3"/>
  <c r="V207" i="3"/>
  <c r="U195" i="3"/>
  <c r="V195" i="3"/>
  <c r="U202" i="3"/>
  <c r="V202" i="3"/>
  <c r="U298" i="3"/>
  <c r="V298" i="3"/>
  <c r="U222" i="3"/>
  <c r="V222" i="3"/>
  <c r="U180" i="3"/>
  <c r="V180" i="3"/>
  <c r="U246" i="3"/>
  <c r="V246" i="3"/>
  <c r="U262" i="3"/>
  <c r="V262" i="3"/>
  <c r="U226" i="3"/>
  <c r="V226" i="3"/>
  <c r="U214" i="3"/>
  <c r="V214" i="3"/>
  <c r="U208" i="3"/>
  <c r="V208" i="3"/>
  <c r="U296" i="3"/>
  <c r="V296" i="3"/>
  <c r="U174" i="3"/>
  <c r="V174" i="3"/>
  <c r="U237" i="3"/>
  <c r="V237" i="3"/>
  <c r="U261" i="3"/>
  <c r="V261" i="3"/>
  <c r="U187" i="3"/>
  <c r="V187" i="3"/>
  <c r="U243" i="3"/>
  <c r="V243" i="3"/>
  <c r="U247" i="3"/>
  <c r="V247" i="3"/>
  <c r="U191" i="3"/>
  <c r="V191" i="3"/>
  <c r="U286" i="3"/>
  <c r="V286" i="3"/>
  <c r="U210" i="3"/>
  <c r="V210" i="3"/>
  <c r="U268" i="3"/>
  <c r="V268" i="3"/>
  <c r="U284" i="3"/>
  <c r="V284" i="3"/>
  <c r="U278" i="3"/>
  <c r="V278" i="3"/>
  <c r="U280" i="3"/>
  <c r="V280" i="3"/>
  <c r="U259" i="3"/>
  <c r="V259" i="3"/>
  <c r="U200" i="3"/>
  <c r="V200" i="3"/>
  <c r="U186" i="3"/>
  <c r="V186" i="3"/>
  <c r="U312" i="3"/>
  <c r="V312" i="3"/>
  <c r="U303" i="3"/>
  <c r="V303" i="3"/>
  <c r="U234" i="3"/>
  <c r="V234" i="3"/>
  <c r="U264" i="3"/>
  <c r="V264" i="3"/>
  <c r="U306" i="3"/>
  <c r="V306" i="3"/>
  <c r="U265" i="3"/>
  <c r="V265" i="3"/>
  <c r="U313" i="3"/>
  <c r="V313" i="3"/>
  <c r="U309" i="3"/>
  <c r="V309" i="3"/>
  <c r="U205" i="3"/>
  <c r="V205" i="3"/>
  <c r="U269" i="3"/>
  <c r="V269" i="3"/>
  <c r="U185" i="3"/>
  <c r="V185" i="3"/>
  <c r="U253" i="3"/>
  <c r="V253" i="3"/>
  <c r="U219" i="3"/>
  <c r="V219" i="3"/>
  <c r="U233" i="3"/>
  <c r="V233" i="3"/>
  <c r="U257" i="3"/>
  <c r="V257" i="3"/>
  <c r="U273" i="3"/>
  <c r="V273" i="3"/>
  <c r="U263" i="3"/>
  <c r="V263" i="3"/>
  <c r="U199" i="3"/>
  <c r="V199" i="3"/>
  <c r="U232" i="3"/>
  <c r="V232" i="3"/>
  <c r="U197" i="3"/>
  <c r="V197" i="3"/>
  <c r="U288" i="3"/>
  <c r="V288" i="3"/>
  <c r="U212" i="3"/>
  <c r="V212" i="3"/>
  <c r="U276" i="3"/>
  <c r="V276" i="3"/>
  <c r="U216" i="3"/>
  <c r="V216" i="3"/>
  <c r="U291" i="3"/>
  <c r="V291" i="3"/>
  <c r="U274" i="3"/>
  <c r="V274" i="3"/>
  <c r="U193" i="3"/>
  <c r="V193" i="3"/>
  <c r="U267" i="3"/>
  <c r="V267" i="3"/>
  <c r="U225" i="3"/>
  <c r="V225" i="3"/>
  <c r="U203" i="3"/>
  <c r="V203" i="3"/>
  <c r="U292" i="3"/>
  <c r="V292" i="3"/>
  <c r="U242" i="3"/>
  <c r="V242" i="3"/>
  <c r="U244" i="3"/>
  <c r="V244" i="3"/>
  <c r="U308" i="3"/>
  <c r="V308" i="3"/>
  <c r="U204" i="3"/>
  <c r="V204" i="3"/>
  <c r="U304" i="3"/>
  <c r="V304" i="3"/>
  <c r="U302" i="3"/>
  <c r="V302" i="3"/>
  <c r="U272" i="3"/>
  <c r="V272" i="3"/>
  <c r="U266" i="3"/>
  <c r="V266" i="3"/>
  <c r="U238" i="3"/>
  <c r="V238" i="3"/>
  <c r="U256" i="3"/>
  <c r="V256" i="3"/>
  <c r="U294" i="3"/>
  <c r="V294" i="3"/>
  <c r="U220" i="3"/>
  <c r="V220" i="3"/>
  <c r="U201" i="3"/>
  <c r="V201" i="3"/>
  <c r="U181" i="3"/>
  <c r="V181" i="3"/>
  <c r="U285" i="3"/>
  <c r="V285" i="3"/>
  <c r="U301" i="3"/>
  <c r="V301" i="3"/>
  <c r="U317" i="3"/>
  <c r="V317" i="3"/>
  <c r="U305" i="3"/>
  <c r="V305" i="3"/>
  <c r="U307" i="3"/>
  <c r="V307" i="3"/>
  <c r="U223" i="3"/>
  <c r="V223" i="3"/>
  <c r="U293" i="3"/>
  <c r="V293" i="3"/>
  <c r="U218" i="3"/>
  <c r="V218" i="3"/>
  <c r="U279" i="3"/>
  <c r="V279" i="3"/>
  <c r="U192" i="3"/>
  <c r="V192" i="3"/>
  <c r="U283" i="3"/>
  <c r="V283" i="3"/>
  <c r="U231" i="3"/>
  <c r="V231" i="3"/>
  <c r="U239" i="3"/>
  <c r="V239" i="3"/>
  <c r="U211" i="3"/>
  <c r="V211" i="3"/>
  <c r="U271" i="3"/>
  <c r="V271" i="3"/>
  <c r="U230" i="3"/>
  <c r="V230" i="3"/>
  <c r="U316" i="3"/>
  <c r="V316" i="3"/>
  <c r="U190" i="3"/>
  <c r="V190" i="3"/>
  <c r="U194" i="3"/>
  <c r="V194" i="3"/>
  <c r="U314" i="3"/>
  <c r="V314" i="3"/>
  <c r="U206" i="3"/>
  <c r="V206" i="3"/>
  <c r="U300" i="3"/>
  <c r="V300" i="3"/>
  <c r="U310" i="3"/>
  <c r="V310" i="3"/>
  <c r="U224" i="3"/>
  <c r="V224" i="3"/>
  <c r="U258" i="3"/>
  <c r="V258" i="3"/>
  <c r="U183" i="3"/>
  <c r="V183" i="3"/>
  <c r="U175" i="3"/>
  <c r="V175" i="3"/>
  <c r="U178" i="3"/>
  <c r="V178" i="3"/>
  <c r="U248" i="3"/>
  <c r="V248" i="3"/>
  <c r="U182" i="3"/>
  <c r="V182" i="3"/>
  <c r="U254" i="3"/>
  <c r="V254" i="3"/>
  <c r="U2296" i="3"/>
  <c r="U19" i="3"/>
  <c r="U1060" i="3"/>
  <c r="U2228" i="3"/>
  <c r="U1913" i="3"/>
  <c r="U1522" i="3"/>
  <c r="U1349" i="3"/>
  <c r="U947" i="3"/>
  <c r="U889" i="3"/>
  <c r="U2124" i="3"/>
  <c r="U5" i="3"/>
  <c r="U437" i="3"/>
  <c r="U2248" i="3"/>
  <c r="U2112" i="3"/>
  <c r="U1279" i="3"/>
  <c r="U335" i="3"/>
  <c r="U965" i="3"/>
  <c r="U843" i="3"/>
  <c r="U348" i="3"/>
  <c r="U712" i="3"/>
  <c r="U819" i="3"/>
  <c r="U801" i="3" l="1"/>
  <c r="U1199" i="3"/>
  <c r="U1457" i="3"/>
  <c r="U1189" i="3"/>
  <c r="U18" i="3"/>
  <c r="U707" i="3"/>
  <c r="U1811" i="3"/>
  <c r="U55" i="3"/>
  <c r="U354" i="3"/>
  <c r="U2198" i="3"/>
  <c r="U1076" i="3"/>
  <c r="U1877" i="3"/>
  <c r="U1404" i="3"/>
  <c r="U1041" i="3"/>
  <c r="U110" i="3"/>
  <c r="U1267" i="3"/>
  <c r="U1104" i="3"/>
  <c r="U1387" i="3"/>
  <c r="U2356" i="3"/>
  <c r="U653" i="3"/>
  <c r="U1837" i="3"/>
  <c r="U2321" i="3"/>
  <c r="U2330" i="3"/>
  <c r="U994" i="3"/>
  <c r="U1886" i="3"/>
  <c r="U443" i="3"/>
  <c r="U1435" i="3"/>
  <c r="U1890" i="3"/>
  <c r="U885" i="3"/>
  <c r="U2379" i="3"/>
  <c r="U2121" i="3"/>
  <c r="U35" i="3"/>
  <c r="U1418" i="3"/>
  <c r="U2237" i="3"/>
  <c r="U419" i="3"/>
  <c r="U800" i="3"/>
  <c r="U621" i="3"/>
  <c r="U440" i="3"/>
  <c r="U99" i="3"/>
  <c r="U1118" i="3"/>
  <c r="U2054" i="3"/>
  <c r="U444" i="3"/>
  <c r="U40" i="3"/>
  <c r="U2289" i="3"/>
  <c r="U426" i="3"/>
  <c r="U1155" i="3"/>
  <c r="U458" i="3"/>
  <c r="U499" i="3"/>
  <c r="U368" i="3"/>
  <c r="U1305" i="3"/>
  <c r="U2301" i="3"/>
  <c r="U771" i="3"/>
  <c r="U904" i="3"/>
  <c r="U645" i="3"/>
  <c r="U1209" i="3"/>
  <c r="U2335" i="3"/>
  <c r="U70" i="3"/>
  <c r="U1340" i="3"/>
  <c r="U1804" i="3"/>
  <c r="U1774" i="3"/>
  <c r="U814" i="3"/>
  <c r="U1262" i="3"/>
  <c r="U1210" i="3"/>
  <c r="U2102" i="3"/>
  <c r="U1157" i="3"/>
  <c r="U2146" i="3"/>
  <c r="U2297" i="3"/>
  <c r="U1781" i="3"/>
  <c r="U1854" i="3"/>
  <c r="U1927" i="3"/>
  <c r="U427" i="3"/>
  <c r="U1801" i="3"/>
  <c r="U1507" i="3"/>
  <c r="U1050" i="3"/>
  <c r="U674" i="3"/>
  <c r="U2195" i="3"/>
  <c r="U2329" i="3"/>
  <c r="U1422" i="3"/>
  <c r="U115" i="3"/>
  <c r="U1304" i="3"/>
  <c r="U2168" i="3"/>
  <c r="U732" i="3"/>
  <c r="U1166" i="3"/>
  <c r="U73" i="3"/>
  <c r="U2220" i="3"/>
  <c r="U658" i="3"/>
  <c r="U1052" i="3"/>
  <c r="U1817" i="3"/>
  <c r="U2336" i="3"/>
  <c r="U2374" i="3"/>
  <c r="U1883" i="3"/>
  <c r="U148" i="3"/>
  <c r="U1910" i="3"/>
  <c r="U823" i="3"/>
  <c r="U1935" i="3"/>
  <c r="U716" i="3"/>
  <c r="U1179" i="3"/>
  <c r="U975" i="3"/>
  <c r="U1090" i="3"/>
  <c r="U1872" i="3"/>
  <c r="U891" i="3"/>
  <c r="U2308" i="3"/>
  <c r="U839" i="3"/>
  <c r="U25" i="3"/>
  <c r="U1785" i="3"/>
  <c r="U1301" i="3"/>
  <c r="U1238" i="3"/>
  <c r="U728" i="3"/>
  <c r="U2144" i="3"/>
  <c r="U371" i="3"/>
  <c r="U2275" i="3"/>
  <c r="U2332" i="3"/>
  <c r="U2063" i="3"/>
  <c r="U1220" i="3"/>
  <c r="U10" i="3"/>
  <c r="U1515" i="3"/>
  <c r="U1372" i="3"/>
  <c r="U2087" i="3"/>
  <c r="U1806" i="3"/>
  <c r="U2152" i="3"/>
  <c r="U1329" i="3"/>
  <c r="U1371" i="3"/>
  <c r="U54" i="3"/>
  <c r="U878" i="3"/>
  <c r="U2311" i="3"/>
  <c r="U1065" i="3"/>
  <c r="U449" i="3"/>
  <c r="U26" i="3"/>
  <c r="U2235" i="3"/>
  <c r="U789" i="3"/>
  <c r="U884" i="3"/>
  <c r="U1403" i="3"/>
  <c r="U1082" i="3"/>
  <c r="U963" i="3"/>
  <c r="U1831" i="3"/>
  <c r="U634" i="3"/>
  <c r="U874" i="3"/>
  <c r="U1017" i="3"/>
  <c r="U1398" i="3"/>
  <c r="U1893" i="3"/>
  <c r="U730" i="3"/>
  <c r="U2291" i="3"/>
  <c r="U523" i="3"/>
  <c r="U104" i="3"/>
  <c r="U434" i="3"/>
  <c r="U1793" i="3"/>
  <c r="U428" i="3"/>
  <c r="U2125" i="3"/>
  <c r="U1172" i="3"/>
  <c r="U1884" i="3"/>
  <c r="U1908" i="3"/>
  <c r="U695" i="3"/>
  <c r="U459" i="3"/>
  <c r="U501" i="3"/>
  <c r="U912" i="3"/>
  <c r="U986" i="3"/>
  <c r="U2130" i="3"/>
  <c r="U319" i="3"/>
  <c r="U939" i="3"/>
  <c r="U1054" i="3"/>
  <c r="U734" i="3"/>
  <c r="U1249" i="3"/>
  <c r="U663" i="3"/>
  <c r="U328" i="3"/>
  <c r="U1426" i="3"/>
  <c r="U1471" i="3"/>
  <c r="U1026" i="3"/>
  <c r="U142" i="3"/>
  <c r="U67" i="3"/>
  <c r="U138" i="3"/>
  <c r="U844" i="3"/>
  <c r="U1115" i="3"/>
  <c r="U527" i="3"/>
  <c r="U1145" i="3"/>
  <c r="U418" i="3"/>
  <c r="U358" i="3"/>
  <c r="U172" i="3"/>
  <c r="U1468" i="3"/>
  <c r="U1423" i="3"/>
  <c r="U1828" i="3"/>
  <c r="U2100" i="3"/>
  <c r="U2243" i="3"/>
  <c r="U121" i="3"/>
  <c r="U2231" i="3"/>
  <c r="U2120" i="3"/>
  <c r="U763" i="3"/>
  <c r="U2282" i="3"/>
  <c r="U2141" i="3"/>
  <c r="U1328" i="3"/>
  <c r="U2059" i="3"/>
  <c r="U516" i="3"/>
  <c r="U2323" i="3"/>
  <c r="U502" i="3"/>
  <c r="U1232" i="3"/>
  <c r="V1231" i="3"/>
  <c r="V1874" i="3"/>
  <c r="V2036" i="3"/>
  <c r="V1979" i="3"/>
  <c r="U517" i="3"/>
  <c r="U626" i="3"/>
  <c r="U1033" i="3"/>
  <c r="U1200" i="3"/>
  <c r="U1170" i="3"/>
  <c r="U1446" i="3"/>
  <c r="U901" i="3"/>
  <c r="U859" i="3"/>
  <c r="U1448" i="3"/>
  <c r="U331" i="3"/>
  <c r="U813" i="3"/>
  <c r="U835" i="3"/>
  <c r="U955" i="3"/>
  <c r="U2256" i="3"/>
  <c r="U1345" i="3"/>
  <c r="U17" i="3"/>
  <c r="U2261" i="3"/>
  <c r="U2285" i="3"/>
  <c r="U342" i="3"/>
  <c r="U361" i="3"/>
  <c r="U976" i="3"/>
  <c r="U1073" i="3"/>
  <c r="U706" i="3"/>
  <c r="U1167" i="3"/>
  <c r="U953" i="3"/>
  <c r="U1234" i="3"/>
  <c r="U869" i="3"/>
  <c r="U1902" i="3"/>
  <c r="U2314" i="3"/>
  <c r="U1388" i="3"/>
  <c r="U777" i="3"/>
  <c r="U1128" i="3"/>
  <c r="U364" i="3"/>
  <c r="U1089" i="3"/>
  <c r="U1419" i="3"/>
  <c r="U69" i="3"/>
  <c r="U2158" i="3"/>
  <c r="U949" i="3"/>
  <c r="U960" i="3"/>
  <c r="U1933" i="3"/>
  <c r="U101" i="3"/>
  <c r="U1150" i="3"/>
  <c r="U74" i="3"/>
  <c r="U408" i="3"/>
  <c r="U119" i="3"/>
  <c r="U2140" i="3"/>
  <c r="U2350" i="3"/>
  <c r="U2365" i="3"/>
  <c r="U488" i="3"/>
  <c r="U1218" i="3"/>
  <c r="U1092" i="3"/>
  <c r="U1317" i="3"/>
  <c r="U2281" i="3"/>
  <c r="U2357" i="3"/>
  <c r="U1864" i="3"/>
  <c r="U1000" i="3"/>
  <c r="U2128" i="3"/>
  <c r="U2212" i="3"/>
  <c r="V38" i="3"/>
  <c r="V1696" i="3"/>
  <c r="U465" i="3"/>
  <c r="U831" i="3"/>
  <c r="U1197" i="3"/>
  <c r="U1417" i="3"/>
  <c r="U412" i="3"/>
  <c r="U2236" i="3"/>
  <c r="U1909" i="3"/>
  <c r="U2245" i="3"/>
  <c r="U2080" i="3"/>
  <c r="U929" i="3"/>
  <c r="U2259" i="3"/>
  <c r="U1822" i="3"/>
  <c r="U1325" i="3"/>
  <c r="U416" i="3"/>
  <c r="U2143" i="3"/>
  <c r="U627" i="3"/>
  <c r="U531" i="3"/>
  <c r="U830" i="3"/>
  <c r="U675" i="3"/>
  <c r="U1402" i="3"/>
  <c r="U900" i="3"/>
  <c r="U1260" i="3"/>
  <c r="U24" i="3"/>
  <c r="U1148" i="3"/>
  <c r="U2242" i="3"/>
  <c r="U2176" i="3"/>
  <c r="U98" i="3"/>
  <c r="U424" i="3"/>
  <c r="U2369" i="3"/>
  <c r="U481" i="3"/>
  <c r="U1099" i="3"/>
  <c r="U445" i="3"/>
  <c r="U2295" i="3"/>
  <c r="U1855" i="3"/>
  <c r="U1859" i="3"/>
  <c r="U681" i="3"/>
  <c r="U1268" i="3"/>
  <c r="U79" i="3"/>
  <c r="U1086" i="3"/>
  <c r="U1374" i="3"/>
  <c r="U2207" i="3"/>
  <c r="U632" i="3"/>
  <c r="U2223" i="3"/>
  <c r="U1517" i="3"/>
  <c r="U1311" i="3"/>
  <c r="U1444" i="3"/>
  <c r="U1415" i="3"/>
  <c r="U457" i="3"/>
  <c r="U979" i="3"/>
  <c r="U85" i="3"/>
  <c r="U1870" i="3"/>
  <c r="U983" i="3"/>
  <c r="U1803" i="3"/>
  <c r="U2360" i="3"/>
  <c r="U1842" i="3"/>
  <c r="U1031" i="3"/>
  <c r="U1291" i="3"/>
  <c r="U1314" i="3"/>
  <c r="U1105" i="3"/>
  <c r="U1843" i="3"/>
  <c r="U2251" i="3"/>
  <c r="U1456" i="3"/>
  <c r="U2149" i="3"/>
  <c r="U1900" i="3"/>
  <c r="U700" i="3"/>
  <c r="U146" i="3"/>
  <c r="U2138" i="3"/>
  <c r="U811" i="3"/>
  <c r="U2151" i="3"/>
  <c r="U853" i="3"/>
  <c r="U1847" i="3"/>
  <c r="U1779" i="3"/>
  <c r="U1117" i="3"/>
  <c r="U628" i="3"/>
  <c r="U320" i="3"/>
  <c r="U1186" i="3"/>
  <c r="U1934" i="3"/>
  <c r="U477" i="3"/>
  <c r="U1224" i="3"/>
  <c r="U698" i="3"/>
  <c r="U432" i="3"/>
  <c r="U941" i="3"/>
  <c r="U2322" i="3"/>
  <c r="U133" i="3"/>
  <c r="U2265" i="3"/>
  <c r="U1126" i="3"/>
  <c r="U66" i="3"/>
  <c r="U491" i="3"/>
  <c r="U1081" i="3"/>
  <c r="U2053" i="3"/>
  <c r="U2206" i="3"/>
  <c r="U1849" i="3"/>
  <c r="U838" i="3"/>
  <c r="U1493" i="3"/>
  <c r="U162" i="3"/>
  <c r="U857" i="3"/>
  <c r="U902" i="3"/>
  <c r="U1359" i="3"/>
  <c r="U2174" i="3"/>
  <c r="U1396" i="3"/>
  <c r="U2148" i="3"/>
  <c r="U718" i="3"/>
  <c r="U699" i="3"/>
  <c r="U714" i="3"/>
  <c r="U825" i="3"/>
  <c r="U1776" i="3"/>
  <c r="U496" i="3"/>
  <c r="U733" i="3"/>
  <c r="U1322" i="3"/>
  <c r="U895" i="3"/>
  <c r="U329" i="3"/>
  <c r="U2134" i="3"/>
  <c r="U2101" i="3"/>
  <c r="U717" i="3"/>
  <c r="U1135" i="3"/>
  <c r="U2343" i="3"/>
  <c r="U72" i="3"/>
  <c r="U2342" i="3"/>
  <c r="U1111" i="3"/>
  <c r="U1382" i="3"/>
  <c r="U327" i="3"/>
  <c r="U754" i="3"/>
  <c r="U1367" i="3"/>
  <c r="U1416" i="3"/>
  <c r="U1068" i="3"/>
  <c r="U1043" i="3"/>
  <c r="U687" i="3"/>
  <c r="U767" i="3"/>
  <c r="U1844" i="3"/>
  <c r="U1509" i="3"/>
  <c r="U1300" i="3"/>
  <c r="U1269" i="3"/>
  <c r="U679" i="3"/>
  <c r="U1375" i="3"/>
  <c r="U504" i="3"/>
  <c r="U758" i="3"/>
  <c r="U106" i="3"/>
  <c r="U131" i="3"/>
  <c r="U973" i="3"/>
  <c r="U952" i="3"/>
  <c r="U1177" i="3"/>
  <c r="U339" i="3"/>
  <c r="U385" i="3"/>
  <c r="U770" i="3"/>
  <c r="U1051" i="3"/>
  <c r="U804" i="3"/>
  <c r="U453" i="3"/>
  <c r="U1271" i="3"/>
  <c r="U956" i="3"/>
  <c r="U1288" i="3"/>
  <c r="U1381" i="3"/>
  <c r="U1195" i="3"/>
  <c r="U790" i="3"/>
  <c r="U396" i="3"/>
  <c r="U476" i="3"/>
  <c r="U322" i="3"/>
  <c r="U1100" i="3"/>
  <c r="U1424" i="3"/>
  <c r="U2043" i="3"/>
  <c r="U2378" i="3"/>
  <c r="U157" i="3"/>
  <c r="U1926" i="3"/>
  <c r="U646" i="3"/>
  <c r="U464" i="3"/>
  <c r="U1392" i="3"/>
  <c r="U1400" i="3"/>
  <c r="U1821" i="3"/>
  <c r="U812" i="3"/>
  <c r="U824" i="3"/>
  <c r="U906" i="3"/>
  <c r="U1497" i="3"/>
  <c r="U1221" i="3"/>
  <c r="U799" i="3"/>
  <c r="U1024" i="3"/>
  <c r="U2298" i="3"/>
  <c r="U1169" i="3"/>
  <c r="U463" i="3"/>
  <c r="U1463" i="3"/>
  <c r="U1110" i="3"/>
  <c r="U1496" i="3"/>
  <c r="U1508" i="3"/>
  <c r="U1477" i="3"/>
  <c r="V1978" i="3"/>
  <c r="V1138" i="3"/>
  <c r="V1101" i="3"/>
  <c r="V145" i="3"/>
  <c r="V431" i="3"/>
  <c r="U431" i="3"/>
  <c r="V435" i="3"/>
  <c r="U435" i="3"/>
  <c r="V1007" i="3"/>
  <c r="U1007" i="3"/>
  <c r="V638" i="3"/>
  <c r="U638" i="3"/>
  <c r="V1484" i="3"/>
  <c r="U1484" i="3"/>
  <c r="V1420" i="3"/>
  <c r="U1420" i="3"/>
  <c r="V1861" i="3"/>
  <c r="U1861" i="3"/>
  <c r="V422" i="3"/>
  <c r="U422" i="3"/>
  <c r="V2224" i="3"/>
  <c r="U2224" i="3"/>
  <c r="V750" i="3"/>
  <c r="U750" i="3"/>
  <c r="V2106" i="3"/>
  <c r="U2106" i="3"/>
  <c r="V744" i="3"/>
  <c r="U744" i="3"/>
  <c r="V1264" i="3"/>
  <c r="U1264" i="3"/>
  <c r="U1815" i="3"/>
  <c r="V1815" i="3"/>
  <c r="V1005" i="3"/>
  <c r="U1005" i="3"/>
  <c r="V1124" i="3"/>
  <c r="U1124" i="3"/>
  <c r="V919" i="3"/>
  <c r="U919" i="3"/>
  <c r="V633" i="3"/>
  <c r="U633" i="3"/>
  <c r="U1147" i="3"/>
  <c r="U918" i="3"/>
  <c r="U1008" i="3"/>
  <c r="U2310" i="3"/>
  <c r="U336" i="3"/>
  <c r="U2085" i="3"/>
  <c r="U1383" i="3"/>
  <c r="V1258" i="3"/>
  <c r="U1258" i="3"/>
  <c r="V8" i="3"/>
  <c r="U8" i="3"/>
  <c r="V1889" i="3"/>
  <c r="U1889" i="3"/>
  <c r="V776" i="3"/>
  <c r="U776" i="3"/>
  <c r="V1841" i="3"/>
  <c r="U1841" i="3"/>
  <c r="V2327" i="3"/>
  <c r="U2327" i="3"/>
  <c r="V622" i="3"/>
  <c r="U622" i="3"/>
  <c r="V163" i="3"/>
  <c r="U163" i="3"/>
  <c r="V2049" i="3"/>
  <c r="U2049" i="3"/>
  <c r="V1289" i="3"/>
  <c r="U1289" i="3"/>
  <c r="V1181" i="3"/>
  <c r="U1181" i="3"/>
  <c r="V1336" i="3"/>
  <c r="U1336" i="3"/>
  <c r="V908" i="3"/>
  <c r="U908" i="3"/>
  <c r="V1096" i="3"/>
  <c r="U1096" i="3"/>
  <c r="V2052" i="3"/>
  <c r="U2052" i="3"/>
  <c r="V2351" i="3"/>
  <c r="U2351" i="3"/>
  <c r="V334" i="3"/>
  <c r="U334" i="3"/>
  <c r="V1338" i="3"/>
  <c r="U1338" i="3"/>
  <c r="V1647" i="3"/>
  <c r="V1011" i="3"/>
  <c r="U1011" i="3"/>
  <c r="U1187" i="3"/>
  <c r="U482" i="3"/>
  <c r="U756" i="3"/>
  <c r="U1018" i="3"/>
  <c r="U1834" i="3"/>
  <c r="U2203" i="3"/>
  <c r="U1478" i="3"/>
  <c r="U56" i="3"/>
  <c r="U351" i="3"/>
  <c r="V805" i="3"/>
  <c r="U805" i="3"/>
  <c r="V1453" i="3"/>
  <c r="U1453" i="3"/>
  <c r="V2250" i="3"/>
  <c r="U2250" i="3"/>
  <c r="V2188" i="3"/>
  <c r="U2188" i="3"/>
  <c r="V2062" i="3"/>
  <c r="U2062" i="3"/>
  <c r="V120" i="3"/>
  <c r="U120" i="3"/>
  <c r="V1475" i="3"/>
  <c r="U1475" i="3"/>
  <c r="V816" i="3"/>
  <c r="U816" i="3"/>
  <c r="V1194" i="3"/>
  <c r="U1194" i="3"/>
  <c r="V1208" i="3"/>
  <c r="U1208" i="3"/>
  <c r="V526" i="3"/>
  <c r="U526" i="3"/>
  <c r="V1488" i="3"/>
  <c r="U1488" i="3"/>
  <c r="V447" i="3"/>
  <c r="U447" i="3"/>
  <c r="V691" i="3"/>
  <c r="U691" i="3"/>
  <c r="V739" i="3"/>
  <c r="U739" i="3"/>
  <c r="V1780" i="3"/>
  <c r="U1780" i="3"/>
  <c r="V1798" i="3"/>
  <c r="U1798" i="3"/>
  <c r="V1141" i="3"/>
  <c r="U1141" i="3"/>
  <c r="V1229" i="3"/>
  <c r="U1229" i="3"/>
  <c r="V1858" i="3"/>
  <c r="U1858" i="3"/>
  <c r="V720" i="3"/>
  <c r="U720" i="3"/>
  <c r="V943" i="3"/>
  <c r="U943" i="3"/>
  <c r="V746" i="3"/>
  <c r="U746" i="3"/>
  <c r="V155" i="3"/>
  <c r="U155" i="3"/>
  <c r="V1826" i="3"/>
  <c r="U1826" i="3"/>
  <c r="V817" i="3"/>
  <c r="U817" i="3"/>
  <c r="V22" i="3"/>
  <c r="U22" i="3"/>
  <c r="V4" i="3"/>
  <c r="U4" i="3"/>
  <c r="V1182" i="3"/>
  <c r="U1182" i="3"/>
  <c r="U868" i="3"/>
  <c r="V868" i="3"/>
  <c r="V757" i="3"/>
  <c r="U757" i="3"/>
  <c r="V1237" i="3"/>
  <c r="U1237" i="3"/>
  <c r="V156" i="3"/>
  <c r="U156" i="3"/>
  <c r="V421" i="3"/>
  <c r="U421" i="3"/>
  <c r="U1225" i="3"/>
  <c r="U2334" i="3"/>
  <c r="V448" i="3"/>
  <c r="U448" i="3"/>
  <c r="V100" i="3"/>
  <c r="U100" i="3"/>
  <c r="V1921" i="3"/>
  <c r="U1921" i="3"/>
  <c r="V1074" i="3"/>
  <c r="U1074" i="3"/>
  <c r="V2288" i="3"/>
  <c r="U2288" i="3"/>
  <c r="V11" i="3"/>
  <c r="U11" i="3"/>
  <c r="V1120" i="3"/>
  <c r="U1120" i="3"/>
  <c r="V20" i="3"/>
  <c r="U20" i="3"/>
  <c r="V1428" i="3"/>
  <c r="U1428" i="3"/>
  <c r="V2187" i="3"/>
  <c r="U2187" i="3"/>
  <c r="V442" i="3"/>
  <c r="U442" i="3"/>
  <c r="V363" i="3"/>
  <c r="U363" i="3"/>
  <c r="V969" i="3"/>
  <c r="U969" i="3"/>
  <c r="V1245" i="3"/>
  <c r="U1245" i="3"/>
  <c r="V917" i="3"/>
  <c r="U917" i="3"/>
  <c r="V1312" i="3"/>
  <c r="U1312" i="3"/>
  <c r="V639" i="3"/>
  <c r="U639" i="3"/>
  <c r="V1516" i="3"/>
  <c r="U1516" i="3"/>
  <c r="V2041" i="3"/>
  <c r="U2041" i="3"/>
  <c r="V2157" i="3"/>
  <c r="U2157" i="3"/>
  <c r="V978" i="3"/>
  <c r="U978" i="3"/>
  <c r="V2192" i="3"/>
  <c r="U2192" i="3"/>
  <c r="V1006" i="3"/>
  <c r="U1006" i="3"/>
  <c r="V1233" i="3"/>
  <c r="U1233" i="3"/>
  <c r="V405" i="3"/>
  <c r="U405" i="3"/>
  <c r="V940" i="3"/>
  <c r="U940" i="3"/>
  <c r="V1184" i="3"/>
  <c r="U1184" i="3"/>
  <c r="V1775" i="3"/>
  <c r="U1775" i="3"/>
  <c r="V16" i="3"/>
  <c r="U16" i="3"/>
  <c r="V673" i="3"/>
  <c r="U673" i="3"/>
  <c r="V377" i="3"/>
  <c r="U377" i="3"/>
  <c r="V519" i="3"/>
  <c r="U519" i="3"/>
  <c r="V323" i="3"/>
  <c r="U323" i="3"/>
  <c r="V852" i="3"/>
  <c r="U852" i="3"/>
  <c r="V677" i="3"/>
  <c r="U677" i="3"/>
  <c r="V1427" i="3"/>
  <c r="U1427" i="3"/>
  <c r="V708" i="3"/>
  <c r="U708" i="3"/>
  <c r="V1492" i="3"/>
  <c r="U1492" i="3"/>
  <c r="V2305" i="3"/>
  <c r="U2305" i="3"/>
  <c r="V2258" i="3"/>
  <c r="U2258" i="3"/>
  <c r="V849" i="3"/>
  <c r="U849" i="3"/>
  <c r="V764" i="3"/>
  <c r="U764" i="3"/>
  <c r="V1807" i="3"/>
  <c r="U1807" i="3"/>
  <c r="V778" i="3"/>
  <c r="U778" i="3"/>
  <c r="V945" i="3"/>
  <c r="U945" i="3"/>
  <c r="V59" i="3"/>
  <c r="U59" i="3"/>
  <c r="V1888" i="3"/>
  <c r="U1888" i="3"/>
  <c r="V1923" i="3"/>
  <c r="U1923" i="3"/>
  <c r="V149" i="3"/>
  <c r="U149" i="3"/>
  <c r="V2309" i="3"/>
  <c r="U2309" i="3"/>
  <c r="V2182" i="3"/>
  <c r="U2182" i="3"/>
  <c r="V529" i="3"/>
  <c r="U529" i="3"/>
  <c r="V417" i="3"/>
  <c r="U417" i="3"/>
  <c r="V793" i="3"/>
  <c r="U793" i="3"/>
  <c r="V619" i="3"/>
  <c r="U619" i="3"/>
  <c r="V48" i="3"/>
  <c r="U48" i="3"/>
  <c r="V1449" i="3"/>
  <c r="U1449" i="3"/>
  <c r="V1222" i="3"/>
  <c r="U1222" i="3"/>
  <c r="U2230" i="3"/>
  <c r="U47" i="3"/>
  <c r="U1175" i="3"/>
  <c r="U2093" i="3"/>
  <c r="U2131" i="3"/>
  <c r="U2081" i="3"/>
  <c r="U701" i="3"/>
  <c r="U888" i="3"/>
  <c r="V1077" i="3"/>
  <c r="V2030" i="3"/>
  <c r="U2030" i="3"/>
  <c r="V1950" i="3"/>
  <c r="U1950" i="3"/>
  <c r="U1206" i="3"/>
  <c r="U86" i="3"/>
  <c r="U752" i="3"/>
  <c r="U1466" i="3"/>
  <c r="U1055" i="3"/>
  <c r="U667" i="3"/>
  <c r="U1023" i="3"/>
  <c r="U1385" i="3"/>
  <c r="U911" i="3"/>
  <c r="U2147" i="3"/>
  <c r="U1095" i="3"/>
  <c r="U411" i="3"/>
  <c r="U423" i="3"/>
  <c r="U353" i="3"/>
  <c r="U787" i="3"/>
  <c r="U1239" i="3"/>
  <c r="U1414" i="3"/>
  <c r="U1443" i="3"/>
  <c r="U797" i="3"/>
  <c r="U2092" i="3"/>
  <c r="U1379" i="3"/>
  <c r="U877" i="3"/>
  <c r="U1391" i="3"/>
  <c r="U1495" i="3"/>
  <c r="U2185" i="3"/>
  <c r="U122" i="3"/>
  <c r="U2315" i="3"/>
  <c r="U2249" i="3"/>
  <c r="U711" i="3"/>
  <c r="U715" i="3"/>
  <c r="U1079" i="3"/>
  <c r="U668" i="3"/>
  <c r="U1012" i="3"/>
  <c r="U2175" i="3"/>
  <c r="U1853" i="3"/>
  <c r="U2277" i="3"/>
  <c r="U42" i="3"/>
  <c r="U2366" i="3"/>
  <c r="U1885" i="3"/>
  <c r="U1266" i="3"/>
  <c r="U1084" i="3"/>
  <c r="V1162" i="3"/>
  <c r="V1974" i="3"/>
  <c r="U1974" i="3"/>
  <c r="V2017" i="3"/>
  <c r="U2017" i="3"/>
  <c r="V1988" i="3"/>
  <c r="U1988" i="3"/>
  <c r="V2035" i="3"/>
  <c r="U2035" i="3"/>
  <c r="V1664" i="3"/>
  <c r="V1983" i="3"/>
  <c r="U1983" i="3"/>
  <c r="V2020" i="3"/>
  <c r="U2020" i="3"/>
  <c r="V1964" i="3"/>
  <c r="U1964" i="3"/>
  <c r="V484" i="3"/>
  <c r="V1660" i="3"/>
  <c r="V788" i="3"/>
  <c r="V1736" i="3"/>
  <c r="V1956" i="3"/>
  <c r="U1956" i="3"/>
  <c r="V1971" i="3"/>
  <c r="U1971" i="3"/>
  <c r="V2037" i="3"/>
  <c r="U2037" i="3"/>
  <c r="V1991" i="3"/>
  <c r="U1991" i="3"/>
  <c r="V1982" i="3"/>
  <c r="U1982" i="3"/>
  <c r="V2003" i="3"/>
  <c r="U2003" i="3"/>
  <c r="V1679" i="3"/>
  <c r="V2010" i="3"/>
  <c r="U2010" i="3"/>
  <c r="V1997" i="3"/>
  <c r="U1997" i="3"/>
  <c r="V1945" i="3"/>
  <c r="U1945" i="3"/>
  <c r="V1937" i="3"/>
  <c r="U1937" i="3"/>
  <c r="V2016" i="3"/>
  <c r="U2016" i="3"/>
  <c r="V2007" i="3"/>
  <c r="U2007" i="3"/>
  <c r="U655" i="3"/>
  <c r="U624" i="3"/>
  <c r="U1784" i="3"/>
  <c r="U1270" i="3"/>
  <c r="U160" i="3"/>
  <c r="U1091" i="3"/>
  <c r="U467" i="3"/>
  <c r="U1251" i="3"/>
  <c r="U1451" i="3"/>
  <c r="U721" i="3"/>
  <c r="U1334" i="3"/>
  <c r="U1219" i="3"/>
  <c r="U152" i="3"/>
  <c r="U1315" i="3"/>
  <c r="U420" i="3"/>
  <c r="U436" i="3"/>
  <c r="U1116" i="3"/>
  <c r="U1368" i="3"/>
  <c r="U992" i="3"/>
  <c r="U114" i="3"/>
  <c r="U2234" i="3"/>
  <c r="U1125" i="3"/>
  <c r="U28" i="3"/>
  <c r="U452" i="3"/>
  <c r="U1879" i="3"/>
  <c r="U1247" i="3"/>
  <c r="U2299" i="3"/>
  <c r="U879" i="3"/>
  <c r="U1929" i="3"/>
  <c r="U2073" i="3"/>
  <c r="U1303" i="3"/>
  <c r="U1243" i="3"/>
  <c r="U1211" i="3"/>
  <c r="U1377" i="3"/>
  <c r="U1518" i="3"/>
  <c r="U1512" i="3"/>
  <c r="V2038" i="3"/>
  <c r="U2038" i="3"/>
  <c r="V1951" i="3"/>
  <c r="U1951" i="3"/>
  <c r="V1946" i="3"/>
  <c r="U1946" i="3"/>
  <c r="V1993" i="3"/>
  <c r="U1993" i="3"/>
  <c r="V1992" i="3"/>
  <c r="U1992" i="3"/>
  <c r="V1963" i="3"/>
  <c r="U1963" i="3"/>
  <c r="V2004" i="3"/>
  <c r="U2004" i="3"/>
  <c r="V1966" i="3"/>
  <c r="U1966" i="3"/>
  <c r="V1952" i="3"/>
  <c r="U1952" i="3"/>
  <c r="V1996" i="3"/>
  <c r="U1996" i="3"/>
  <c r="V1938" i="3"/>
  <c r="U1938" i="3"/>
  <c r="V1939" i="3"/>
  <c r="U1939" i="3"/>
  <c r="V1942" i="3"/>
  <c r="U1942" i="3"/>
  <c r="V1973" i="3"/>
  <c r="U1973" i="3"/>
  <c r="V1948" i="3"/>
  <c r="U1948" i="3"/>
  <c r="V2026" i="3"/>
  <c r="U2026" i="3"/>
  <c r="V1651" i="3"/>
  <c r="V1757" i="3"/>
  <c r="V1962" i="3"/>
  <c r="U1962" i="3"/>
  <c r="U1644" i="3"/>
  <c r="V1957" i="3"/>
  <c r="U1957" i="3"/>
  <c r="V2001" i="3"/>
  <c r="U2001" i="3"/>
  <c r="V1984" i="3"/>
  <c r="U1984" i="3"/>
  <c r="V2025" i="3"/>
  <c r="U2025" i="3"/>
  <c r="V2022" i="3"/>
  <c r="U2022" i="3"/>
  <c r="V1995" i="3"/>
  <c r="U1995" i="3"/>
  <c r="V2013" i="3"/>
  <c r="U2013" i="3"/>
  <c r="U1353" i="3"/>
  <c r="U2346" i="3"/>
  <c r="U53" i="3"/>
  <c r="U1430" i="3"/>
  <c r="U454" i="3"/>
  <c r="U94" i="3"/>
  <c r="U2160" i="3"/>
  <c r="U1410" i="3"/>
  <c r="U1273" i="3"/>
  <c r="U96" i="3"/>
  <c r="U1190" i="3"/>
  <c r="U741" i="3"/>
  <c r="U661" i="3"/>
  <c r="U930" i="3"/>
  <c r="U1027" i="3"/>
  <c r="U1462" i="3"/>
  <c r="U1039" i="3"/>
  <c r="U1244" i="3"/>
  <c r="U1912" i="3"/>
  <c r="U41" i="3"/>
  <c r="U478" i="3"/>
  <c r="U1848" i="3"/>
  <c r="U827" i="3"/>
  <c r="U125" i="3"/>
  <c r="U1863" i="3"/>
  <c r="U117" i="3"/>
  <c r="U95" i="3"/>
  <c r="U785" i="3"/>
  <c r="U1465" i="3"/>
  <c r="U1015" i="3"/>
  <c r="U991" i="3"/>
  <c r="U71" i="3"/>
  <c r="U128" i="3"/>
  <c r="U76" i="3"/>
  <c r="U522" i="3"/>
  <c r="U1121" i="3"/>
  <c r="U1285" i="3"/>
  <c r="U997" i="3"/>
  <c r="U1302" i="3"/>
  <c r="U1860" i="3"/>
  <c r="U58" i="3"/>
  <c r="V1685" i="3"/>
  <c r="V1661" i="3"/>
  <c r="V1681" i="3"/>
  <c r="V1710" i="3"/>
  <c r="V2006" i="3"/>
  <c r="V1944" i="3"/>
  <c r="U1944" i="3"/>
  <c r="V2008" i="3"/>
  <c r="U2008" i="3"/>
  <c r="V1960" i="3"/>
  <c r="U1960" i="3"/>
  <c r="V2024" i="3"/>
  <c r="U2024" i="3"/>
  <c r="V2018" i="3"/>
  <c r="U2018" i="3"/>
  <c r="V2002" i="3"/>
  <c r="U2002" i="3"/>
  <c r="V1972" i="3"/>
  <c r="U1972" i="3"/>
  <c r="V2028" i="3"/>
  <c r="U2028" i="3"/>
  <c r="V2032" i="3"/>
  <c r="U2032" i="3"/>
  <c r="V1955" i="3"/>
  <c r="U1955" i="3"/>
  <c r="V1987" i="3"/>
  <c r="U1987" i="3"/>
  <c r="V1953" i="3"/>
  <c r="U1953" i="3"/>
  <c r="V1967" i="3"/>
  <c r="U1967" i="3"/>
  <c r="V2193" i="3"/>
  <c r="V1719" i="3"/>
  <c r="V1958" i="3"/>
  <c r="U1958" i="3"/>
  <c r="V1941" i="3"/>
  <c r="U1941" i="3"/>
  <c r="V2009" i="3"/>
  <c r="U2009" i="3"/>
  <c r="V2014" i="3"/>
  <c r="U2014" i="3"/>
  <c r="V1227" i="3"/>
  <c r="U1227" i="3"/>
  <c r="V2213" i="3"/>
  <c r="U2213" i="3"/>
  <c r="V9" i="3"/>
  <c r="U9" i="3"/>
  <c r="V1421" i="3"/>
  <c r="U1421" i="3"/>
  <c r="V2186" i="3"/>
  <c r="U2186" i="3"/>
  <c r="V1467" i="3"/>
  <c r="U1467" i="3"/>
  <c r="V2178" i="3"/>
  <c r="U2178" i="3"/>
  <c r="V1298" i="3"/>
  <c r="U1298" i="3"/>
  <c r="V359" i="3"/>
  <c r="U359" i="3"/>
  <c r="V2337" i="3"/>
  <c r="U2337" i="3"/>
  <c r="V1865" i="3"/>
  <c r="U1865" i="3"/>
  <c r="V2222" i="3"/>
  <c r="U2222" i="3"/>
  <c r="V1932" i="3"/>
  <c r="U1932" i="3"/>
  <c r="V2214" i="3"/>
  <c r="U2214" i="3"/>
  <c r="V2375" i="3"/>
  <c r="U2375" i="3"/>
  <c r="V57" i="3"/>
  <c r="U57" i="3"/>
  <c r="V2292" i="3"/>
  <c r="U2292" i="3"/>
  <c r="V709" i="3"/>
  <c r="U709" i="3"/>
  <c r="V916" i="3"/>
  <c r="U916" i="3"/>
  <c r="V1441" i="3"/>
  <c r="U1441" i="3"/>
  <c r="V2232" i="3"/>
  <c r="U2232" i="3"/>
  <c r="V2345" i="3"/>
  <c r="U2345" i="3"/>
  <c r="V2000" i="3"/>
  <c r="V2136" i="3"/>
  <c r="U2136" i="3"/>
  <c r="V2083" i="3"/>
  <c r="U2083" i="3"/>
  <c r="V1460" i="3"/>
  <c r="U1460" i="3"/>
  <c r="U1297" i="3"/>
  <c r="U498" i="3"/>
  <c r="V2097" i="3"/>
  <c r="U2097" i="3"/>
  <c r="V1819" i="3"/>
  <c r="U1819" i="3"/>
  <c r="V1058" i="3"/>
  <c r="U1058" i="3"/>
  <c r="V2098" i="3"/>
  <c r="U2098" i="3"/>
  <c r="V1362" i="3"/>
  <c r="U1362" i="3"/>
  <c r="V1792" i="3"/>
  <c r="U1792" i="3"/>
  <c r="V722" i="3"/>
  <c r="U722" i="3"/>
  <c r="V470" i="3"/>
  <c r="U470" i="3"/>
  <c r="V854" i="3"/>
  <c r="U854" i="3"/>
  <c r="V1168" i="3"/>
  <c r="U1168" i="3"/>
  <c r="V2302" i="3"/>
  <c r="U2302" i="3"/>
  <c r="V1511" i="3"/>
  <c r="U1511" i="3"/>
  <c r="V1990" i="3"/>
  <c r="V2107" i="3"/>
  <c r="U2107" i="3"/>
  <c r="V1970" i="3"/>
  <c r="V1284" i="3"/>
  <c r="U1284" i="3"/>
  <c r="V1452" i="3"/>
  <c r="U1452" i="3"/>
  <c r="V1845" i="3"/>
  <c r="U1845" i="3"/>
  <c r="V1791" i="3"/>
  <c r="U1791" i="3"/>
  <c r="V2115" i="3"/>
  <c r="U2115" i="3"/>
  <c r="V2055" i="3"/>
  <c r="U2055" i="3"/>
  <c r="V2068" i="3"/>
  <c r="U2068" i="3"/>
  <c r="V167" i="3"/>
  <c r="U167" i="3"/>
  <c r="V2359" i="3"/>
  <c r="U2359" i="3"/>
  <c r="V2216" i="3"/>
  <c r="U2216" i="3"/>
  <c r="V1994" i="3"/>
  <c r="V2114" i="3"/>
  <c r="U2114" i="3"/>
  <c r="V1998" i="3"/>
  <c r="U1922" i="3"/>
  <c r="V1922" i="3"/>
  <c r="V792" i="3"/>
  <c r="U792" i="3"/>
  <c r="V1252" i="3"/>
  <c r="U1252" i="3"/>
  <c r="V1346" i="3"/>
  <c r="U1346" i="3"/>
  <c r="U2239" i="3"/>
  <c r="V2239" i="3"/>
  <c r="U515" i="3"/>
  <c r="U772" i="3"/>
  <c r="U1795" i="3"/>
  <c r="U63" i="3"/>
  <c r="U49" i="3"/>
  <c r="U946" i="3"/>
  <c r="U1321" i="3"/>
  <c r="U524" i="3"/>
  <c r="U1773" i="3"/>
  <c r="U520" i="3"/>
  <c r="U1337" i="3"/>
  <c r="U36" i="3"/>
  <c r="U2113" i="3"/>
  <c r="U33" i="3"/>
  <c r="U1047" i="3"/>
  <c r="U2326" i="3"/>
  <c r="U1048" i="3"/>
  <c r="U851" i="3"/>
  <c r="U659" i="3"/>
  <c r="U461" i="3"/>
  <c r="U2129" i="3"/>
  <c r="V2205" i="3"/>
  <c r="U2205" i="3"/>
  <c r="V395" i="3"/>
  <c r="U395" i="3"/>
  <c r="V719" i="3"/>
  <c r="U719" i="3"/>
  <c r="V415" i="3"/>
  <c r="U415" i="3"/>
  <c r="V1149" i="3"/>
  <c r="U1149" i="3"/>
  <c r="V745" i="3"/>
  <c r="U745" i="3"/>
  <c r="V749" i="3"/>
  <c r="U749" i="3"/>
  <c r="V483" i="3"/>
  <c r="U483" i="3"/>
  <c r="V1045" i="3"/>
  <c r="U1045" i="3"/>
  <c r="V1003" i="3"/>
  <c r="U1003" i="3"/>
  <c r="V898" i="3"/>
  <c r="U898" i="3"/>
  <c r="V866" i="3"/>
  <c r="U866" i="3"/>
  <c r="V485" i="3"/>
  <c r="U485" i="3"/>
  <c r="U1723" i="3"/>
  <c r="V1723" i="3"/>
  <c r="V507" i="3"/>
  <c r="U507" i="3"/>
  <c r="V657" i="3"/>
  <c r="U657" i="3"/>
  <c r="V1223" i="3"/>
  <c r="U1223" i="3"/>
  <c r="U1037" i="3"/>
  <c r="V1037" i="3"/>
  <c r="V1483" i="3"/>
  <c r="U1483" i="3"/>
  <c r="V1259" i="3"/>
  <c r="U1259" i="3"/>
  <c r="V495" i="3"/>
  <c r="U495" i="3"/>
  <c r="V1800" i="3"/>
  <c r="U1800" i="3"/>
  <c r="V1355" i="3"/>
  <c r="U1355" i="3"/>
  <c r="V1461" i="3"/>
  <c r="U1461" i="3"/>
  <c r="U1683" i="3"/>
  <c r="V1683" i="3"/>
  <c r="V2339" i="3"/>
  <c r="U2339" i="3"/>
  <c r="V433" i="3"/>
  <c r="U433" i="3"/>
  <c r="U625" i="3"/>
  <c r="V625" i="3"/>
  <c r="V1871" i="3"/>
  <c r="U1871" i="3"/>
  <c r="V21" i="3"/>
  <c r="U21" i="3"/>
  <c r="V1928" i="3"/>
  <c r="U1928" i="3"/>
  <c r="V135" i="3"/>
  <c r="U135" i="3"/>
  <c r="V429" i="3"/>
  <c r="U429" i="3"/>
  <c r="V2132" i="3"/>
  <c r="U2132" i="3"/>
  <c r="V492" i="3"/>
  <c r="U492" i="3"/>
  <c r="V762" i="3"/>
  <c r="U762" i="3"/>
  <c r="V967" i="3"/>
  <c r="U967" i="3"/>
  <c r="V2099" i="3"/>
  <c r="U2099" i="3"/>
  <c r="V1020" i="3"/>
  <c r="U1020" i="3"/>
  <c r="U1123" i="3"/>
  <c r="U1869" i="3"/>
  <c r="U1777" i="3"/>
  <c r="U2171" i="3"/>
  <c r="V637" i="3"/>
  <c r="U637" i="3"/>
  <c r="V2163" i="3"/>
  <c r="U2163" i="3"/>
  <c r="V2061" i="3"/>
  <c r="U2061" i="3"/>
  <c r="V2303" i="3"/>
  <c r="U2303" i="3"/>
  <c r="V2058" i="3"/>
  <c r="U2058" i="3"/>
  <c r="V2320" i="3"/>
  <c r="U2320" i="3"/>
  <c r="V2065" i="3"/>
  <c r="U2065" i="3"/>
  <c r="V2316" i="3"/>
  <c r="U2316" i="3"/>
  <c r="V2011" i="3"/>
  <c r="V934" i="3"/>
  <c r="U934" i="3"/>
  <c r="V1813" i="3"/>
  <c r="U1813" i="3"/>
  <c r="V1981" i="3"/>
  <c r="V1163" i="3"/>
  <c r="U1163" i="3"/>
  <c r="V648" i="3"/>
  <c r="U648" i="3"/>
  <c r="V1165" i="3"/>
  <c r="U1165" i="3"/>
  <c r="V1070" i="3"/>
  <c r="U1070" i="3"/>
  <c r="V1406" i="3"/>
  <c r="U1406" i="3"/>
  <c r="V865" i="3"/>
  <c r="U865" i="3"/>
  <c r="V1905" i="3"/>
  <c r="U1905" i="3"/>
  <c r="V2267" i="3"/>
  <c r="U2267" i="3"/>
  <c r="V159" i="3"/>
  <c r="U159" i="3"/>
  <c r="V2183" i="3"/>
  <c r="U2183" i="3"/>
  <c r="V1469" i="3"/>
  <c r="U1469" i="3"/>
  <c r="U2381" i="3"/>
  <c r="U2044" i="3"/>
  <c r="U630" i="3"/>
  <c r="U1276" i="3"/>
  <c r="U882" i="3"/>
  <c r="U860" i="3"/>
  <c r="U1193" i="3"/>
  <c r="U1778" i="3"/>
  <c r="U964" i="3"/>
  <c r="U1130" i="3"/>
  <c r="U1812" i="3"/>
  <c r="U1075" i="3"/>
  <c r="U61" i="3"/>
  <c r="U126" i="3"/>
  <c r="U1901" i="3"/>
  <c r="V413" i="3"/>
  <c r="U413" i="3"/>
  <c r="V755" i="3"/>
  <c r="U755" i="3"/>
  <c r="V403" i="3"/>
  <c r="U403" i="3"/>
  <c r="V773" i="3"/>
  <c r="U773" i="3"/>
  <c r="V864" i="3"/>
  <c r="U864" i="3"/>
  <c r="V389" i="3"/>
  <c r="U389" i="3"/>
  <c r="V1173" i="3"/>
  <c r="U1173" i="3"/>
  <c r="V1144" i="3"/>
  <c r="U1144" i="3"/>
  <c r="V840" i="3"/>
  <c r="U840" i="3"/>
  <c r="V1281" i="3"/>
  <c r="U1281" i="3"/>
  <c r="V31" i="3"/>
  <c r="U31" i="3"/>
  <c r="V988" i="3"/>
  <c r="U988" i="3"/>
  <c r="V64" i="3"/>
  <c r="U64" i="3"/>
  <c r="V1915" i="3"/>
  <c r="U1915" i="3"/>
  <c r="V738" i="3"/>
  <c r="U738" i="3"/>
  <c r="V144" i="3"/>
  <c r="U144" i="3"/>
  <c r="V1985" i="3"/>
  <c r="V642" i="3"/>
  <c r="U642" i="3"/>
  <c r="V1949" i="3"/>
  <c r="V2382" i="3"/>
  <c r="U2382" i="3"/>
  <c r="V1072" i="3"/>
  <c r="U1072" i="3"/>
  <c r="U1332" i="3"/>
  <c r="V1332" i="3"/>
  <c r="U387" i="3"/>
  <c r="V387" i="3"/>
  <c r="V781" i="3"/>
  <c r="U781" i="3"/>
  <c r="V705" i="3"/>
  <c r="U705" i="3"/>
  <c r="U856" i="3"/>
  <c r="V856" i="3"/>
  <c r="V2033" i="3"/>
  <c r="U1667" i="3"/>
  <c r="V1667" i="3"/>
  <c r="V1401" i="3"/>
  <c r="U1401" i="3"/>
  <c r="V2019" i="3"/>
  <c r="V1226" i="3"/>
  <c r="U1226" i="3"/>
  <c r="V1920" i="3"/>
  <c r="U1920" i="3"/>
  <c r="U1122" i="3"/>
  <c r="U1146" i="3"/>
  <c r="U2078" i="3"/>
  <c r="U950" i="3"/>
  <c r="U2328" i="3"/>
  <c r="U407" i="3"/>
  <c r="U1326" i="3"/>
  <c r="U2272" i="3"/>
  <c r="U1038" i="3"/>
  <c r="U1009" i="3"/>
  <c r="U1820" i="3"/>
  <c r="U1447" i="3"/>
  <c r="U2127" i="3"/>
  <c r="U1824" i="3"/>
  <c r="U1931" i="3"/>
  <c r="U855" i="3"/>
  <c r="V855" i="3"/>
  <c r="V842" i="3"/>
  <c r="U842" i="3"/>
  <c r="V1386" i="3"/>
  <c r="U1386" i="3"/>
  <c r="V1004" i="3"/>
  <c r="U1004" i="3"/>
  <c r="U1674" i="3"/>
  <c r="V1674" i="3"/>
  <c r="V2060" i="3"/>
  <c r="U2060" i="3"/>
  <c r="V1458" i="3"/>
  <c r="U1458" i="3"/>
  <c r="V1278" i="3"/>
  <c r="U1278" i="3"/>
  <c r="U1119" i="3"/>
  <c r="V1119" i="3"/>
  <c r="V1330" i="3"/>
  <c r="U1330" i="3"/>
  <c r="V451" i="3"/>
  <c r="U451" i="3"/>
  <c r="V1506" i="3"/>
  <c r="U1506" i="3"/>
  <c r="V1986" i="3"/>
  <c r="U1693" i="3"/>
  <c r="V1693" i="3"/>
  <c r="V2355" i="3"/>
  <c r="U2355" i="3"/>
  <c r="V1429" i="3"/>
  <c r="U1429" i="3"/>
  <c r="V2094" i="3"/>
  <c r="U2094" i="3"/>
  <c r="U791" i="3"/>
  <c r="U1320" i="3"/>
  <c r="U1835" i="3"/>
  <c r="U2274" i="3"/>
  <c r="U401" i="3"/>
  <c r="U1139" i="3"/>
  <c r="U647" i="3"/>
  <c r="U1310" i="3"/>
  <c r="U2184" i="3"/>
  <c r="U139" i="3"/>
  <c r="U37" i="3"/>
  <c r="U1114" i="3"/>
  <c r="U1319" i="3"/>
  <c r="U1464" i="3"/>
  <c r="U154" i="3"/>
  <c r="U1930" i="3"/>
  <c r="V809" i="3"/>
  <c r="U809" i="3"/>
  <c r="U2344" i="3"/>
  <c r="V2344" i="3"/>
  <c r="V726" i="3"/>
  <c r="U726" i="3"/>
  <c r="V2079" i="3"/>
  <c r="U2079" i="3"/>
  <c r="U1156" i="3"/>
  <c r="V1156" i="3"/>
  <c r="V366" i="3"/>
  <c r="U366" i="3"/>
  <c r="V1513" i="3"/>
  <c r="U1513" i="3"/>
  <c r="V2254" i="3"/>
  <c r="U2254" i="3"/>
  <c r="V15" i="3"/>
  <c r="U15" i="3"/>
  <c r="V474" i="3"/>
  <c r="U474" i="3"/>
  <c r="V2166" i="3"/>
  <c r="U2166" i="3"/>
  <c r="V1214" i="3"/>
  <c r="U1214" i="3"/>
  <c r="V1025" i="3"/>
  <c r="U1025" i="3"/>
  <c r="V441" i="3"/>
  <c r="U441" i="3"/>
  <c r="V1407" i="3"/>
  <c r="U1407" i="3"/>
  <c r="V1098" i="3"/>
  <c r="U1098" i="3"/>
  <c r="V1394" i="3"/>
  <c r="U1394" i="3"/>
  <c r="V2064" i="3"/>
  <c r="U2064" i="3"/>
  <c r="V2194" i="3"/>
  <c r="U2194" i="3"/>
  <c r="V399" i="3"/>
  <c r="U399" i="3"/>
  <c r="V2318" i="3"/>
  <c r="U2318" i="3"/>
  <c r="U168" i="3"/>
  <c r="V2034" i="3"/>
  <c r="V34" i="3"/>
  <c r="U34" i="3"/>
  <c r="U375" i="3"/>
  <c r="V375" i="3"/>
  <c r="V2076" i="3"/>
  <c r="U2076" i="3"/>
  <c r="V1999" i="3"/>
  <c r="V2139" i="3"/>
  <c r="U2139" i="3"/>
  <c r="V2070" i="3"/>
  <c r="U2070" i="3"/>
  <c r="U620" i="3"/>
  <c r="V620" i="3"/>
  <c r="V512" i="3"/>
  <c r="U512" i="3"/>
  <c r="V765" i="3"/>
  <c r="U765" i="3"/>
  <c r="V922" i="3"/>
  <c r="U922" i="3"/>
  <c r="V376" i="3"/>
  <c r="U376" i="3"/>
  <c r="V1275" i="3"/>
  <c r="U1275" i="3"/>
  <c r="V438" i="3"/>
  <c r="U438" i="3"/>
  <c r="V1380" i="3"/>
  <c r="U1380" i="3"/>
  <c r="U641" i="3"/>
  <c r="U1351" i="3"/>
  <c r="U350" i="3"/>
  <c r="U80" i="3"/>
  <c r="U2218" i="3"/>
  <c r="U656" i="3"/>
  <c r="U479" i="3"/>
  <c r="U1794" i="3"/>
  <c r="U1347" i="3"/>
  <c r="U356" i="3"/>
  <c r="U1159" i="3"/>
  <c r="U1363" i="3"/>
  <c r="U1787" i="3"/>
  <c r="U2380" i="3"/>
  <c r="U1287" i="3"/>
  <c r="U472" i="3"/>
  <c r="U867" i="3"/>
  <c r="U132" i="3"/>
  <c r="U124" i="3"/>
  <c r="V1085" i="3"/>
  <c r="U1085" i="3"/>
  <c r="V989" i="3"/>
  <c r="U989" i="3"/>
  <c r="V1133" i="3"/>
  <c r="U1133" i="3"/>
  <c r="V2077" i="3"/>
  <c r="U392" i="3"/>
  <c r="V392" i="3"/>
  <c r="V1272" i="3"/>
  <c r="U1272" i="3"/>
  <c r="V1246" i="3"/>
  <c r="U1246" i="3"/>
  <c r="V490" i="3"/>
  <c r="U490" i="3"/>
  <c r="V65" i="3"/>
  <c r="U65" i="3"/>
  <c r="V1307" i="3"/>
  <c r="V1352" i="3"/>
  <c r="V644" i="3"/>
  <c r="V32" i="3"/>
  <c r="U32" i="3"/>
  <c r="V863" i="3"/>
  <c r="U863" i="3"/>
  <c r="V1896" i="3"/>
  <c r="U1896" i="3"/>
  <c r="V1432" i="3"/>
  <c r="U1432" i="3"/>
  <c r="V89" i="3"/>
  <c r="U89" i="3"/>
  <c r="V2119" i="3"/>
  <c r="U2119" i="3"/>
  <c r="V1968" i="3"/>
  <c r="V1331" i="3"/>
  <c r="V455" i="3"/>
  <c r="U455" i="3"/>
  <c r="V325" i="3"/>
  <c r="U325" i="3"/>
  <c r="V345" i="3"/>
  <c r="U345" i="3"/>
  <c r="V23" i="3"/>
  <c r="U23" i="3"/>
  <c r="U1480" i="3"/>
  <c r="V1480" i="3"/>
  <c r="U1102" i="3"/>
  <c r="V1102" i="3"/>
  <c r="V810" i="3"/>
  <c r="U810" i="3"/>
  <c r="U818" i="3"/>
  <c r="V818" i="3"/>
  <c r="V1327" i="3"/>
  <c r="U1327" i="3"/>
  <c r="V161" i="3"/>
  <c r="U161" i="3"/>
  <c r="V1028" i="3"/>
  <c r="U1028" i="3"/>
  <c r="V1498" i="3"/>
  <c r="U1498" i="3"/>
  <c r="V460" i="3"/>
  <c r="U460" i="3"/>
  <c r="V996" i="3"/>
  <c r="U996" i="3"/>
  <c r="V2352" i="3"/>
  <c r="U2352" i="3"/>
  <c r="V1240" i="3"/>
  <c r="U1240" i="3"/>
  <c r="V2090" i="3"/>
  <c r="U2090" i="3"/>
  <c r="V972" i="3"/>
  <c r="U972" i="3"/>
  <c r="U1022" i="3"/>
  <c r="U2373" i="3"/>
  <c r="U1046" i="3"/>
  <c r="U1788" i="3"/>
  <c r="V951" i="3"/>
  <c r="U951" i="3"/>
  <c r="V1341" i="3"/>
  <c r="U1341" i="3"/>
  <c r="V1866" i="3"/>
  <c r="U1866" i="3"/>
  <c r="V1895" i="3"/>
  <c r="U1895" i="3"/>
  <c r="V2021" i="3"/>
  <c r="V1850" i="3"/>
  <c r="U1850" i="3"/>
  <c r="U727" i="3"/>
  <c r="U894" i="3"/>
  <c r="U1799" i="3"/>
  <c r="U2116" i="3"/>
  <c r="U2103" i="3"/>
  <c r="U1213" i="3"/>
  <c r="U694" i="3"/>
  <c r="U102" i="3"/>
  <c r="U2105" i="3"/>
  <c r="U2209" i="3"/>
  <c r="U999" i="3"/>
  <c r="U1205" i="3"/>
  <c r="U1088" i="3"/>
  <c r="U391" i="3"/>
  <c r="U775" i="3"/>
  <c r="U2340" i="3"/>
  <c r="U129" i="3"/>
  <c r="U2368" i="3"/>
  <c r="U105" i="3"/>
  <c r="U27" i="3"/>
  <c r="U77" i="3"/>
  <c r="V985" i="3"/>
  <c r="U985" i="3"/>
  <c r="V386" i="3"/>
  <c r="U386" i="3"/>
  <c r="V383" i="3"/>
  <c r="U383" i="3"/>
  <c r="V107" i="3"/>
  <c r="U107" i="3"/>
  <c r="U1750" i="3"/>
  <c r="V1750" i="3"/>
  <c r="U446" i="3"/>
  <c r="V446" i="3"/>
  <c r="V769" i="3"/>
  <c r="U769" i="3"/>
  <c r="V766" i="3"/>
  <c r="U766" i="3"/>
  <c r="V1356" i="3"/>
  <c r="U1356" i="3"/>
  <c r="V486" i="3"/>
  <c r="U486" i="3"/>
  <c r="V2312" i="3"/>
  <c r="U2312" i="3"/>
  <c r="V1343" i="3"/>
  <c r="U1343" i="3"/>
  <c r="V2012" i="3"/>
  <c r="V2196" i="3"/>
  <c r="U2196" i="3"/>
  <c r="V2023" i="3"/>
  <c r="V1425" i="3"/>
  <c r="U1425" i="3"/>
  <c r="V1894" i="3"/>
  <c r="U1894" i="3"/>
  <c r="V97" i="3"/>
  <c r="U97" i="3"/>
  <c r="V1153" i="3"/>
  <c r="U1153" i="3"/>
  <c r="V1434" i="3"/>
  <c r="U1434" i="3"/>
  <c r="V966" i="3"/>
  <c r="U966" i="3"/>
  <c r="V669" i="3"/>
  <c r="U669" i="3"/>
  <c r="V987" i="3"/>
  <c r="U987" i="3"/>
  <c r="V958" i="3"/>
  <c r="U958" i="3"/>
  <c r="U1671" i="3"/>
  <c r="V1671" i="3"/>
  <c r="V1131" i="3"/>
  <c r="U1131" i="3"/>
  <c r="U984" i="3"/>
  <c r="V984" i="3"/>
  <c r="V337" i="3"/>
  <c r="U337" i="3"/>
  <c r="V807" i="3"/>
  <c r="U807" i="3"/>
  <c r="V1253" i="3"/>
  <c r="U1253" i="3"/>
  <c r="V2075" i="3"/>
  <c r="U2075" i="3"/>
  <c r="V680" i="3"/>
  <c r="U680" i="3"/>
  <c r="V1789" i="3"/>
  <c r="U1789" i="3"/>
  <c r="V1868" i="3"/>
  <c r="U1868" i="3"/>
  <c r="V410" i="3"/>
  <c r="U410" i="3"/>
  <c r="V430" i="3"/>
  <c r="U430" i="3"/>
  <c r="V2215" i="3"/>
  <c r="U2215" i="3"/>
  <c r="U2162" i="3"/>
  <c r="V2162" i="3"/>
  <c r="U926" i="3"/>
  <c r="U1361" i="3"/>
  <c r="U2109" i="3"/>
  <c r="U1665" i="3"/>
  <c r="V1665" i="3"/>
  <c r="V1726" i="3"/>
  <c r="V798" i="3"/>
  <c r="U1241" i="3"/>
  <c r="V1241" i="3"/>
  <c r="V2031" i="3"/>
  <c r="V2307" i="3"/>
  <c r="U2307" i="3"/>
  <c r="V1180" i="3"/>
  <c r="V2056" i="3"/>
  <c r="U2056" i="3"/>
  <c r="U1742" i="3"/>
  <c r="V1742" i="3"/>
  <c r="V103" i="3"/>
  <c r="V2123" i="3"/>
  <c r="U2123" i="3"/>
  <c r="V1094" i="3"/>
  <c r="U1094" i="3"/>
  <c r="V861" i="3"/>
  <c r="U861" i="3"/>
  <c r="V2169" i="3"/>
  <c r="U2169" i="3"/>
  <c r="V1196" i="3"/>
  <c r="U1196" i="3"/>
  <c r="V2088" i="3"/>
  <c r="U2088" i="3"/>
  <c r="V1911" i="3"/>
  <c r="U1911" i="3"/>
  <c r="V1078" i="3"/>
  <c r="U1078" i="3"/>
  <c r="V2372" i="3"/>
  <c r="U2372" i="3"/>
  <c r="V2170" i="3"/>
  <c r="U2170" i="3"/>
  <c r="V1878" i="3"/>
  <c r="U1878" i="3"/>
  <c r="V1783" i="3"/>
  <c r="U1783" i="3"/>
  <c r="V686" i="3"/>
  <c r="U686" i="3"/>
  <c r="V462" i="3"/>
  <c r="U462" i="3"/>
  <c r="V2201" i="3"/>
  <c r="U2201" i="3"/>
  <c r="V649" i="3"/>
  <c r="U649" i="3"/>
  <c r="V439" i="3"/>
  <c r="U439" i="3"/>
  <c r="V1280" i="3"/>
  <c r="U1280" i="3"/>
  <c r="V893" i="3"/>
  <c r="U893" i="3"/>
  <c r="V480" i="3"/>
  <c r="U480" i="3"/>
  <c r="V837" i="3"/>
  <c r="U837" i="3"/>
  <c r="V30" i="3"/>
  <c r="U30" i="3"/>
  <c r="V1384" i="3"/>
  <c r="U1384" i="3"/>
  <c r="V2153" i="3"/>
  <c r="U2153" i="3"/>
  <c r="V1897" i="3"/>
  <c r="U1897" i="3"/>
  <c r="V134" i="3"/>
  <c r="U134" i="3"/>
  <c r="V2268" i="3"/>
  <c r="U2268" i="3"/>
  <c r="V2290" i="3"/>
  <c r="U2290" i="3"/>
  <c r="V875" i="3"/>
  <c r="U875" i="3"/>
  <c r="V2341" i="3"/>
  <c r="U2341" i="3"/>
  <c r="U1808" i="3"/>
  <c r="U2126" i="3"/>
  <c r="U1067" i="3"/>
  <c r="U933" i="3"/>
  <c r="V1152" i="3"/>
  <c r="U1152" i="3"/>
  <c r="V2045" i="3"/>
  <c r="U2045" i="3"/>
  <c r="V618" i="3"/>
  <c r="U618" i="3"/>
  <c r="V44" i="3"/>
  <c r="U44" i="3"/>
  <c r="V954" i="3"/>
  <c r="U954" i="3"/>
  <c r="V1277" i="3"/>
  <c r="U1277" i="3"/>
  <c r="V169" i="3"/>
  <c r="U169" i="3"/>
  <c r="V2276" i="3"/>
  <c r="U2276" i="3"/>
  <c r="V374" i="3"/>
  <c r="U1670" i="3"/>
  <c r="V1670" i="3"/>
  <c r="V617" i="3"/>
  <c r="U617" i="3"/>
  <c r="V1405" i="3"/>
  <c r="U1405" i="3"/>
  <c r="V834" i="3"/>
  <c r="U834" i="3"/>
  <c r="V887" i="3"/>
  <c r="U887" i="3"/>
  <c r="V731" i="3"/>
  <c r="U731" i="3"/>
  <c r="V1770" i="3"/>
  <c r="U1770" i="3"/>
  <c r="V678" i="3"/>
  <c r="V704" i="3"/>
  <c r="U704" i="3"/>
  <c r="V937" i="3"/>
  <c r="U937" i="3"/>
  <c r="V2271" i="3"/>
  <c r="U2271" i="3"/>
  <c r="V1989" i="3"/>
  <c r="V1907" i="3"/>
  <c r="U1907" i="3"/>
  <c r="V1369" i="3"/>
  <c r="U1369" i="3"/>
  <c r="V1002" i="3"/>
  <c r="U1002" i="3"/>
  <c r="V372" i="3"/>
  <c r="U372" i="3"/>
  <c r="V2091" i="3"/>
  <c r="U2091" i="3"/>
  <c r="U723" i="3"/>
  <c r="U365" i="3"/>
  <c r="U921" i="3"/>
  <c r="U1056" i="3"/>
  <c r="U1437" i="3"/>
  <c r="U12" i="3"/>
  <c r="U672" i="3"/>
  <c r="U2257" i="3"/>
  <c r="U2084" i="3"/>
  <c r="U938" i="3"/>
  <c r="U1829" i="3"/>
  <c r="U935" i="3"/>
  <c r="U1042" i="3"/>
  <c r="U2142" i="3"/>
  <c r="U378" i="3"/>
  <c r="U2338" i="3"/>
  <c r="U370" i="3"/>
  <c r="U2324" i="3"/>
  <c r="U2348" i="3"/>
  <c r="U1839" i="3"/>
  <c r="U905" i="3"/>
  <c r="U990" i="3"/>
  <c r="U1174" i="3"/>
  <c r="U1881" i="3"/>
  <c r="U1390" i="3"/>
  <c r="V685" i="3"/>
  <c r="U685" i="3"/>
  <c r="V425" i="3"/>
  <c r="U425" i="3"/>
  <c r="V942" i="3"/>
  <c r="U942" i="3"/>
  <c r="V783" i="3"/>
  <c r="V340" i="3"/>
  <c r="V349" i="3"/>
  <c r="V682" i="3"/>
  <c r="V1134" i="3"/>
  <c r="V46" i="3"/>
  <c r="U46" i="3"/>
  <c r="V871" i="3"/>
  <c r="U871" i="3"/>
  <c r="V2015" i="3"/>
  <c r="V1918" i="3"/>
  <c r="U1918" i="3"/>
  <c r="V1293" i="3"/>
  <c r="U1293" i="3"/>
  <c r="V815" i="3"/>
  <c r="U815" i="3"/>
  <c r="V2200" i="3"/>
  <c r="U2200" i="3"/>
  <c r="V1202" i="3"/>
  <c r="U1202" i="3"/>
  <c r="V1851" i="3"/>
  <c r="U1851" i="3"/>
  <c r="V1977" i="3"/>
  <c r="V2229" i="3"/>
  <c r="U2229" i="3"/>
  <c r="V2167" i="3"/>
  <c r="V487" i="3"/>
  <c r="U487" i="3"/>
  <c r="V2253" i="3"/>
  <c r="U2253" i="3"/>
  <c r="V1975" i="3"/>
  <c r="V796" i="3"/>
  <c r="U796" i="3"/>
  <c r="V497" i="3"/>
  <c r="U497" i="3"/>
  <c r="V343" i="3"/>
  <c r="U343" i="3"/>
  <c r="V735" i="3"/>
  <c r="U735" i="3"/>
  <c r="V862" i="3"/>
  <c r="U862" i="3"/>
  <c r="V1409" i="3"/>
  <c r="U1409" i="3"/>
  <c r="U1694" i="3"/>
  <c r="V1694" i="3"/>
  <c r="U1762" i="3"/>
  <c r="V1762" i="3"/>
  <c r="V995" i="3"/>
  <c r="U995" i="3"/>
  <c r="V2278" i="3"/>
  <c r="U2278" i="3"/>
  <c r="V2048" i="3"/>
  <c r="U2048" i="3"/>
  <c r="V780" i="3"/>
  <c r="U780" i="3"/>
  <c r="V914" i="3"/>
  <c r="U914" i="3"/>
  <c r="V690" i="3"/>
  <c r="U690" i="3"/>
  <c r="U2050" i="3"/>
  <c r="V2050" i="3"/>
  <c r="V2074" i="3"/>
  <c r="U2074" i="3"/>
  <c r="V1376" i="3"/>
  <c r="U1376" i="3"/>
  <c r="U127" i="3"/>
  <c r="V127" i="3"/>
  <c r="V683" i="3"/>
  <c r="U683" i="3"/>
  <c r="V747" i="3"/>
  <c r="U747" i="3"/>
  <c r="V1306" i="3"/>
  <c r="U1306" i="3"/>
  <c r="V1397" i="3"/>
  <c r="U1397" i="3"/>
  <c r="U899" i="3"/>
  <c r="V899" i="3"/>
  <c r="V2247" i="3"/>
  <c r="U2247" i="3"/>
  <c r="V2376" i="3"/>
  <c r="U2376" i="3"/>
  <c r="V2367" i="3"/>
  <c r="U2367" i="3"/>
  <c r="V1188" i="3"/>
  <c r="U1188" i="3"/>
  <c r="V913" i="3"/>
  <c r="U913" i="3"/>
  <c r="V1832" i="3"/>
  <c r="U1832" i="3"/>
  <c r="V2364" i="3"/>
  <c r="U2364" i="3"/>
  <c r="V1976" i="3"/>
  <c r="V881" i="3"/>
  <c r="U881" i="3"/>
  <c r="V402" i="3"/>
  <c r="U402" i="3"/>
  <c r="V1438" i="3"/>
  <c r="U1438" i="3"/>
  <c r="U514" i="3"/>
  <c r="U469" i="3"/>
  <c r="U384" i="3"/>
  <c r="U1323" i="3"/>
  <c r="U2226" i="3"/>
  <c r="V725" i="3"/>
  <c r="U725" i="3"/>
  <c r="V75" i="3"/>
  <c r="U75" i="3"/>
  <c r="V1250" i="3"/>
  <c r="U1250" i="3"/>
  <c r="V2191" i="3"/>
  <c r="U2191" i="3"/>
  <c r="V1207" i="3"/>
  <c r="U1207" i="3"/>
  <c r="V959" i="3"/>
  <c r="U959" i="3"/>
  <c r="V1053" i="3"/>
  <c r="U1053" i="3"/>
  <c r="V326" i="3"/>
  <c r="U326" i="3"/>
  <c r="U321" i="3"/>
  <c r="U1454" i="3"/>
  <c r="U78" i="3"/>
  <c r="U971" i="3"/>
  <c r="U1771" i="3"/>
  <c r="U1836" i="3"/>
  <c r="U924" i="3"/>
  <c r="U509" i="3"/>
  <c r="U68" i="3"/>
  <c r="U1875" i="3"/>
  <c r="U116" i="3"/>
  <c r="U494" i="3"/>
  <c r="U1228" i="3"/>
  <c r="U850" i="3"/>
  <c r="U1852" i="3"/>
  <c r="U2208" i="3"/>
  <c r="U147" i="3"/>
  <c r="U92" i="3"/>
  <c r="U398" i="3"/>
  <c r="U393" i="3"/>
  <c r="U944" i="3"/>
  <c r="U689" i="3"/>
  <c r="U998" i="3"/>
  <c r="U1491" i="3"/>
  <c r="U1772" i="3"/>
  <c r="U1524" i="3"/>
  <c r="U1833" i="3"/>
  <c r="U52" i="3"/>
  <c r="V503" i="3"/>
  <c r="U503" i="3"/>
  <c r="V508" i="3"/>
  <c r="U508" i="3"/>
  <c r="V2333" i="3"/>
  <c r="U2333" i="3"/>
  <c r="V1350" i="3"/>
  <c r="U1350" i="3"/>
  <c r="V137" i="3"/>
  <c r="U137" i="3"/>
  <c r="V45" i="3"/>
  <c r="U45" i="3"/>
  <c r="V2210" i="3"/>
  <c r="U2210" i="3"/>
  <c r="V961" i="3"/>
  <c r="U961" i="3"/>
  <c r="V151" i="3"/>
  <c r="U151" i="3"/>
  <c r="V890" i="3"/>
  <c r="U890" i="3"/>
  <c r="V397" i="3"/>
  <c r="U397" i="3"/>
  <c r="V379" i="3"/>
  <c r="U379" i="3"/>
  <c r="V1481" i="3"/>
  <c r="U1481" i="3"/>
  <c r="V1286" i="3"/>
  <c r="U1286" i="3"/>
  <c r="V1339" i="3"/>
  <c r="U1339" i="3"/>
  <c r="V2197" i="3"/>
  <c r="U2197" i="3"/>
  <c r="V1107" i="3"/>
  <c r="U1107" i="3"/>
  <c r="V347" i="3"/>
  <c r="U347" i="3"/>
  <c r="V493" i="3"/>
  <c r="U493" i="3"/>
  <c r="V1013" i="3"/>
  <c r="U1013" i="3"/>
  <c r="U388" i="3"/>
  <c r="V388" i="3"/>
  <c r="V2371" i="3"/>
  <c r="U2371" i="3"/>
  <c r="V1290" i="3"/>
  <c r="U1290" i="3"/>
  <c r="V1954" i="3"/>
  <c r="V897" i="3"/>
  <c r="U897" i="3"/>
  <c r="V143" i="3"/>
  <c r="U143" i="3"/>
  <c r="V414" i="3"/>
  <c r="U414" i="3"/>
  <c r="V1486" i="3"/>
  <c r="U1486" i="3"/>
  <c r="V847" i="3"/>
  <c r="U847" i="3"/>
  <c r="V1827" i="3"/>
  <c r="U1827" i="3"/>
  <c r="V1873" i="3"/>
  <c r="U1873" i="3"/>
  <c r="V83" i="3"/>
  <c r="U83" i="3"/>
  <c r="V2027" i="3"/>
  <c r="V650" i="3"/>
  <c r="U650" i="3"/>
  <c r="V1840" i="3"/>
  <c r="U1840" i="3"/>
  <c r="V1965" i="3"/>
  <c r="V2082" i="3"/>
  <c r="U2082" i="3"/>
  <c r="V2319" i="3"/>
  <c r="U2319" i="3"/>
  <c r="V2096" i="3"/>
  <c r="U2096" i="3"/>
  <c r="V2217" i="3"/>
  <c r="U2217" i="3"/>
  <c r="V2137" i="3"/>
  <c r="U2137" i="3"/>
  <c r="U2066" i="3"/>
  <c r="V2066" i="3"/>
  <c r="V2086" i="3"/>
  <c r="V1333" i="3"/>
  <c r="U1333" i="3"/>
  <c r="V1825" i="3"/>
  <c r="U1825" i="3"/>
  <c r="V1357" i="3"/>
  <c r="U1357" i="3"/>
  <c r="V1370" i="3"/>
  <c r="U1370" i="3"/>
  <c r="U1708" i="3"/>
  <c r="V1708" i="3"/>
  <c r="U846" i="3"/>
  <c r="V846" i="3"/>
  <c r="V1735" i="3"/>
  <c r="V841" i="3"/>
  <c r="V2154" i="3"/>
  <c r="V1903" i="3"/>
  <c r="V2211" i="3"/>
  <c r="U2211" i="3"/>
  <c r="V920" i="3"/>
  <c r="U920" i="3"/>
  <c r="V1158" i="3"/>
  <c r="U1158" i="3"/>
  <c r="U1705" i="3"/>
  <c r="V1705" i="3"/>
  <c r="V1160" i="3"/>
  <c r="U1160" i="3"/>
  <c r="V2273" i="3"/>
  <c r="U2273" i="3"/>
  <c r="U1722" i="3"/>
  <c r="V1722" i="3"/>
  <c r="V640" i="3"/>
  <c r="U640" i="3"/>
  <c r="V2057" i="3"/>
  <c r="U2057" i="3"/>
  <c r="V1365" i="3"/>
  <c r="U1365" i="3"/>
  <c r="V909" i="3"/>
  <c r="U909" i="3"/>
  <c r="V324" i="3"/>
  <c r="U324" i="3"/>
  <c r="V360" i="3"/>
  <c r="U360" i="3"/>
  <c r="V753" i="3"/>
  <c r="U753" i="3"/>
  <c r="V1342" i="3"/>
  <c r="U1342" i="3"/>
  <c r="U1668" i="3"/>
  <c r="V1668" i="3"/>
  <c r="V1178" i="3"/>
  <c r="U1178" i="3"/>
  <c r="V1823" i="3"/>
  <c r="U1823" i="3"/>
  <c r="V2150" i="3"/>
  <c r="U2150" i="3"/>
  <c r="V158" i="3"/>
  <c r="U158" i="3"/>
  <c r="U1071" i="3"/>
  <c r="U1140" i="3"/>
  <c r="U1459" i="3"/>
  <c r="U506" i="3"/>
  <c r="U1299" i="3"/>
  <c r="U1891" i="3"/>
  <c r="U782" i="3"/>
  <c r="U1523" i="3"/>
  <c r="U2331" i="3"/>
  <c r="U1283" i="3"/>
  <c r="U2199" i="3"/>
  <c r="U471" i="3"/>
  <c r="U676" i="3"/>
  <c r="U1919" i="3"/>
  <c r="U381" i="3"/>
  <c r="U118" i="3"/>
  <c r="V1688" i="3"/>
  <c r="V1395" i="3"/>
  <c r="V858" i="3"/>
  <c r="U858" i="3"/>
  <c r="V2269" i="3"/>
  <c r="U2269" i="3"/>
  <c r="V1014" i="3"/>
  <c r="U1014" i="3"/>
  <c r="V1510" i="3"/>
  <c r="V1673" i="3"/>
  <c r="V2110" i="3"/>
  <c r="U2110" i="3"/>
  <c r="V394" i="3"/>
  <c r="U394" i="3"/>
  <c r="V1295" i="3"/>
  <c r="U1295" i="3"/>
  <c r="V2306" i="3"/>
  <c r="U2306" i="3"/>
  <c r="V2225" i="3"/>
  <c r="U2225" i="3"/>
  <c r="U1499" i="3"/>
  <c r="V1499" i="3"/>
  <c r="V1080" i="3"/>
  <c r="U1080" i="3"/>
  <c r="V1294" i="3"/>
  <c r="U1294" i="3"/>
  <c r="V330" i="3"/>
  <c r="U330" i="3"/>
  <c r="V982" i="3"/>
  <c r="U982" i="3"/>
  <c r="U1040" i="3"/>
  <c r="V1040" i="3"/>
  <c r="V1063" i="3"/>
  <c r="U1063" i="3"/>
  <c r="V671" i="3"/>
  <c r="U671" i="3"/>
  <c r="V1215" i="3"/>
  <c r="U1215" i="3"/>
  <c r="V883" i="3"/>
  <c r="U883" i="3"/>
  <c r="V1296" i="3"/>
  <c r="U1296" i="3"/>
  <c r="V1702" i="3"/>
  <c r="V400" i="3"/>
  <c r="U400" i="3"/>
  <c r="V153" i="3"/>
  <c r="V84" i="3"/>
  <c r="U84" i="3"/>
  <c r="V2246" i="3"/>
  <c r="U2246" i="3"/>
  <c r="V1242" i="3"/>
  <c r="U1242" i="3"/>
  <c r="V737" i="3"/>
  <c r="U737" i="3"/>
  <c r="V333" i="3"/>
  <c r="U333" i="3"/>
  <c r="V1474" i="3"/>
  <c r="U1474" i="3"/>
  <c r="V623" i="3"/>
  <c r="U623" i="3"/>
  <c r="V390" i="3"/>
  <c r="U390" i="3"/>
  <c r="V666" i="3"/>
  <c r="U666" i="3"/>
  <c r="V2089" i="3"/>
  <c r="U2089" i="3"/>
  <c r="V88" i="3"/>
  <c r="U88" i="3"/>
  <c r="V710" i="3"/>
  <c r="V510" i="3"/>
  <c r="V2262" i="3"/>
  <c r="V2204" i="3"/>
  <c r="U828" i="3"/>
  <c r="U693" i="3"/>
  <c r="U1782" i="3"/>
  <c r="U468" i="3"/>
  <c r="U761" i="3"/>
  <c r="U876" i="3"/>
  <c r="U1797" i="3"/>
  <c r="U1344" i="3"/>
  <c r="U696" i="3"/>
  <c r="U2181" i="3"/>
  <c r="U1142" i="3"/>
  <c r="U2069" i="3"/>
  <c r="U2358" i="3"/>
  <c r="U62" i="3"/>
  <c r="U1899" i="3"/>
  <c r="U466" i="3"/>
  <c r="U2349" i="3"/>
  <c r="U1916" i="3"/>
  <c r="U1171" i="3"/>
  <c r="U910" i="3"/>
  <c r="U1433" i="3"/>
  <c r="U93" i="3"/>
  <c r="U2104" i="3"/>
  <c r="U2370" i="3"/>
  <c r="U1796" i="3"/>
  <c r="U968" i="3"/>
  <c r="U1103" i="3"/>
  <c r="U1087" i="3"/>
  <c r="U1106" i="3"/>
  <c r="U1263" i="3"/>
  <c r="U724" i="3"/>
  <c r="U2177" i="3"/>
  <c r="U1248" i="3"/>
  <c r="U166" i="3"/>
  <c r="U1044" i="3"/>
  <c r="U475" i="3"/>
  <c r="U820" i="3"/>
  <c r="U1019" i="3"/>
  <c r="U1064" i="3"/>
  <c r="U1504" i="3"/>
  <c r="U1816" i="3"/>
  <c r="U1183" i="3"/>
  <c r="U1703" i="3"/>
  <c r="V1703" i="3"/>
  <c r="V140" i="3"/>
  <c r="V886" i="3"/>
  <c r="V373" i="3"/>
  <c r="U373" i="3"/>
  <c r="V1282" i="3"/>
  <c r="U1282" i="3"/>
  <c r="V113" i="3"/>
  <c r="U113" i="3"/>
  <c r="V1354" i="3"/>
  <c r="U1354" i="3"/>
  <c r="V1137" i="3"/>
  <c r="U1137" i="3"/>
  <c r="V2264" i="3"/>
  <c r="U2264" i="3"/>
  <c r="V81" i="3"/>
  <c r="U81" i="3"/>
  <c r="V688" i="3"/>
  <c r="U688" i="3"/>
  <c r="V164" i="3"/>
  <c r="U164" i="3"/>
  <c r="V513" i="3"/>
  <c r="U513" i="3"/>
  <c r="V406" i="3"/>
  <c r="U406" i="3"/>
  <c r="V1318" i="3"/>
  <c r="V1450" i="3"/>
  <c r="U1450" i="3"/>
  <c r="V948" i="3"/>
  <c r="U948" i="3"/>
  <c r="V729" i="3"/>
  <c r="U729" i="3"/>
  <c r="V2284" i="3"/>
  <c r="U2284" i="3"/>
  <c r="V2260" i="3"/>
  <c r="U2260" i="3"/>
  <c r="V1980" i="3"/>
  <c r="V2190" i="3"/>
  <c r="U2190" i="3"/>
  <c r="V60" i="3"/>
  <c r="U60" i="3"/>
  <c r="V692" i="3"/>
  <c r="U692" i="3"/>
  <c r="V1164" i="3"/>
  <c r="U1164" i="3"/>
  <c r="V1439" i="3"/>
  <c r="U1439" i="3"/>
  <c r="V2161" i="3"/>
  <c r="U2161" i="3"/>
  <c r="V829" i="3"/>
  <c r="U829" i="3"/>
  <c r="V1846" i="3"/>
  <c r="U1846" i="3"/>
  <c r="U1698" i="3"/>
  <c r="V1698" i="3"/>
  <c r="V1502" i="3"/>
  <c r="U1502" i="3"/>
  <c r="U2317" i="3"/>
  <c r="V2317" i="3"/>
  <c r="V629" i="3"/>
  <c r="U629" i="3"/>
  <c r="V1519" i="3"/>
  <c r="U1519" i="3"/>
  <c r="V87" i="3"/>
  <c r="U87" i="3"/>
  <c r="V511" i="3"/>
  <c r="U511" i="3"/>
  <c r="V1143" i="3"/>
  <c r="U1143" i="3"/>
  <c r="V957" i="3"/>
  <c r="U957" i="3"/>
  <c r="V1256" i="3"/>
  <c r="U1256" i="3"/>
  <c r="V802" i="3"/>
  <c r="U802" i="3"/>
  <c r="U980" i="3"/>
  <c r="U2095" i="3"/>
  <c r="U2202" i="3"/>
  <c r="U1487" i="3"/>
  <c r="U1066" i="3"/>
  <c r="U525" i="3"/>
  <c r="U473" i="3"/>
  <c r="U1132" i="3"/>
  <c r="U2252" i="3"/>
  <c r="U836" i="3"/>
  <c r="U822" i="3"/>
  <c r="U872" i="3"/>
  <c r="U832" i="3"/>
  <c r="U981" i="3"/>
  <c r="U873" i="3"/>
  <c r="U109" i="3"/>
  <c r="U1490" i="3"/>
  <c r="U1442" i="3"/>
  <c r="U2347" i="3"/>
  <c r="U1830" i="3"/>
  <c r="U2283" i="3"/>
  <c r="U880" i="3"/>
  <c r="U808" i="3"/>
  <c r="U344" i="3"/>
  <c r="U1265" i="3"/>
  <c r="U1235" i="3"/>
  <c r="U1489" i="3"/>
  <c r="U2179" i="3"/>
  <c r="U518" i="3"/>
  <c r="U130" i="3"/>
  <c r="U91" i="3"/>
  <c r="U528" i="3"/>
  <c r="U1393" i="3"/>
  <c r="U1412" i="3"/>
  <c r="U1479" i="3"/>
  <c r="U1744" i="3"/>
  <c r="V1744" i="3"/>
  <c r="V1324" i="3"/>
  <c r="U1324" i="3"/>
  <c r="V1236" i="3"/>
  <c r="U1236" i="3"/>
  <c r="V450" i="3"/>
  <c r="U450" i="3"/>
  <c r="V2304" i="3"/>
  <c r="U2304" i="3"/>
  <c r="V6" i="3"/>
  <c r="U6" i="3"/>
  <c r="V112" i="3"/>
  <c r="U112" i="3"/>
  <c r="V2233" i="3"/>
  <c r="U2233" i="3"/>
  <c r="V1061" i="3"/>
  <c r="U1061" i="3"/>
  <c r="U456" i="3"/>
  <c r="V456" i="3"/>
  <c r="V43" i="3"/>
  <c r="U43" i="3"/>
  <c r="V1431" i="3"/>
  <c r="U1431" i="3"/>
  <c r="V2266" i="3"/>
  <c r="U2266" i="3"/>
  <c r="V651" i="3"/>
  <c r="U651" i="3"/>
  <c r="V1151" i="3"/>
  <c r="U1151" i="3"/>
  <c r="V1373" i="3"/>
  <c r="U1373" i="3"/>
  <c r="V1472" i="3"/>
  <c r="U1472" i="3"/>
  <c r="V2135" i="3"/>
  <c r="U2135" i="3"/>
  <c r="V2173" i="3"/>
  <c r="U2173" i="3"/>
  <c r="V1914" i="3"/>
  <c r="U1914" i="3"/>
  <c r="V1961" i="3"/>
  <c r="V665" i="3"/>
  <c r="U665" i="3"/>
  <c r="U1737" i="3"/>
  <c r="V1737" i="3"/>
  <c r="V803" i="3"/>
  <c r="U803" i="3"/>
  <c r="V2279" i="3"/>
  <c r="U2279" i="3"/>
  <c r="V2294" i="3"/>
  <c r="U2294" i="3"/>
  <c r="V1818" i="3"/>
  <c r="U1818" i="3"/>
  <c r="V2293" i="3"/>
  <c r="U2293" i="3"/>
  <c r="V2325" i="3"/>
  <c r="U2325" i="3"/>
  <c r="U713" i="3"/>
  <c r="V713" i="3"/>
  <c r="U1695" i="3"/>
  <c r="V1695" i="3"/>
  <c r="U1714" i="3"/>
  <c r="V1714" i="3"/>
  <c r="U1697" i="3"/>
  <c r="V1697" i="3"/>
  <c r="V1717" i="3"/>
  <c r="V1648" i="3"/>
  <c r="U1690" i="3"/>
  <c r="V1690" i="3"/>
  <c r="U1709" i="3"/>
  <c r="V1709" i="3"/>
  <c r="V1389" i="3"/>
  <c r="U1389" i="3"/>
  <c r="U751" i="3"/>
  <c r="U357" i="3"/>
  <c r="U927" i="3"/>
  <c r="U1230" i="3"/>
  <c r="U936" i="3"/>
  <c r="U2219" i="3"/>
  <c r="U108" i="3"/>
  <c r="U1185" i="3"/>
  <c r="U1313" i="3"/>
  <c r="U150" i="3"/>
  <c r="U2280" i="3"/>
  <c r="U369" i="3"/>
  <c r="U697" i="3"/>
  <c r="U352" i="3"/>
  <c r="U1805" i="3"/>
  <c r="U1016" i="3"/>
  <c r="U1201" i="3"/>
  <c r="U1436" i="3"/>
  <c r="U768" i="3"/>
  <c r="U1062" i="3"/>
  <c r="U660" i="3"/>
  <c r="U1838" i="3"/>
  <c r="U1049" i="3"/>
  <c r="U1769" i="3"/>
  <c r="U1857" i="3"/>
  <c r="U1867" i="3"/>
  <c r="U341" i="3"/>
  <c r="U2240" i="3"/>
  <c r="U2047" i="3"/>
  <c r="U2227" i="3"/>
  <c r="U1216" i="3"/>
  <c r="U1309" i="3"/>
  <c r="U2164" i="3"/>
  <c r="V848" i="3"/>
  <c r="V915" i="3"/>
  <c r="V1203" i="3"/>
  <c r="V1035" i="3"/>
  <c r="V500" i="3"/>
  <c r="V1399" i="3"/>
  <c r="V1959" i="3"/>
  <c r="V39" i="3"/>
  <c r="V654" i="3"/>
  <c r="V1112" i="3"/>
  <c r="U1751" i="3"/>
  <c r="V1751" i="3"/>
  <c r="U1810" i="3"/>
  <c r="V1810" i="3"/>
  <c r="V1176" i="3"/>
  <c r="V1662" i="3"/>
  <c r="V1947" i="3"/>
  <c r="V1898" i="3"/>
  <c r="U1766" i="3"/>
  <c r="V1766" i="3"/>
  <c r="V1503" i="3"/>
  <c r="V1029" i="3"/>
  <c r="U1680" i="3"/>
  <c r="V1680" i="3"/>
  <c r="V1887" i="3"/>
  <c r="V1408" i="3"/>
  <c r="V2255" i="3"/>
  <c r="U2255" i="3"/>
  <c r="V2361" i="3"/>
  <c r="U2361" i="3"/>
  <c r="V1001" i="3"/>
  <c r="U1758" i="3"/>
  <c r="V1758" i="3"/>
  <c r="U1476" i="3"/>
  <c r="V1476" i="3"/>
  <c r="U932" i="3"/>
  <c r="V932" i="3"/>
  <c r="U1701" i="3"/>
  <c r="V1701" i="3"/>
  <c r="U1366" i="3"/>
  <c r="U662" i="3"/>
  <c r="U2108" i="3"/>
  <c r="U1904" i="3"/>
  <c r="U1892" i="3"/>
  <c r="U1109" i="3"/>
  <c r="U2189" i="3"/>
  <c r="U1360" i="3"/>
  <c r="U806" i="3"/>
  <c r="U631" i="3"/>
  <c r="U1217" i="3"/>
  <c r="U1083" i="3"/>
  <c r="U50" i="3"/>
  <c r="U1255" i="3"/>
  <c r="U2165" i="3"/>
  <c r="U362" i="3"/>
  <c r="U1856" i="3"/>
  <c r="U2155" i="3"/>
  <c r="U530" i="3"/>
  <c r="U2180" i="3"/>
  <c r="U2118" i="3"/>
  <c r="U2067" i="3"/>
  <c r="U2046" i="3"/>
  <c r="U1204" i="3"/>
  <c r="U845" i="3"/>
  <c r="U1470" i="3"/>
  <c r="U2244" i="3"/>
  <c r="U1730" i="3"/>
  <c r="V1730" i="3"/>
  <c r="U870" i="3"/>
  <c r="V870" i="3"/>
  <c r="V1767" i="3"/>
  <c r="V404" i="3"/>
  <c r="U1659" i="3"/>
  <c r="V1659" i="3"/>
  <c r="U1724" i="3"/>
  <c r="V1724" i="3"/>
  <c r="U1728" i="3"/>
  <c r="V1728" i="3"/>
  <c r="V760" i="3"/>
  <c r="U760" i="3"/>
  <c r="U1657" i="3"/>
  <c r="V1657" i="3"/>
  <c r="V1411" i="3"/>
  <c r="U1411" i="3"/>
  <c r="U1097" i="3"/>
  <c r="U892" i="3"/>
  <c r="U1057" i="3"/>
  <c r="U821" i="3"/>
  <c r="U2172" i="3"/>
  <c r="U2287" i="3"/>
  <c r="U171" i="3"/>
  <c r="U2363" i="3"/>
  <c r="U1906" i="3"/>
  <c r="U2300" i="3"/>
  <c r="U703" i="3"/>
  <c r="U1917" i="3"/>
  <c r="U1494" i="3"/>
  <c r="U1520" i="3"/>
  <c r="U1113" i="3"/>
  <c r="U1358" i="3"/>
  <c r="U928" i="3"/>
  <c r="U786" i="3"/>
  <c r="U652" i="3"/>
  <c r="U2145" i="3"/>
  <c r="U382" i="3"/>
  <c r="U51" i="3"/>
  <c r="U355" i="3"/>
  <c r="U826" i="3"/>
  <c r="U1335" i="3"/>
  <c r="U170" i="3"/>
  <c r="U346" i="3"/>
  <c r="U2362" i="3"/>
  <c r="U1745" i="3"/>
  <c r="V1745" i="3"/>
  <c r="V1747" i="3"/>
  <c r="U1713" i="3"/>
  <c r="V1713" i="3"/>
  <c r="U1254" i="3"/>
  <c r="V1254" i="3"/>
  <c r="V1718" i="3"/>
  <c r="U1764" i="3"/>
  <c r="V1764" i="3"/>
  <c r="V1500" i="3"/>
  <c r="V90" i="3"/>
  <c r="U90" i="3"/>
  <c r="U1684" i="3"/>
  <c r="V1684" i="3"/>
  <c r="V1715" i="3"/>
  <c r="U1732" i="3"/>
  <c r="V1732" i="3"/>
  <c r="V82" i="3"/>
  <c r="U82" i="3"/>
  <c r="V1924" i="3"/>
  <c r="U1924" i="3"/>
  <c r="V1212" i="3"/>
  <c r="U1212" i="3"/>
  <c r="V1034" i="3"/>
  <c r="U1034" i="3"/>
  <c r="U1716" i="3"/>
  <c r="V1716" i="3"/>
  <c r="U111" i="3"/>
  <c r="U1093" i="3"/>
  <c r="U1192" i="3"/>
  <c r="U1010" i="3"/>
  <c r="U833" i="3"/>
  <c r="U2238" i="3"/>
  <c r="U1882" i="3"/>
  <c r="U684" i="3"/>
  <c r="U1036" i="3"/>
  <c r="U1413" i="3"/>
  <c r="U1802" i="3"/>
  <c r="U1261" i="3"/>
  <c r="U2040" i="3"/>
  <c r="U1069" i="3"/>
  <c r="V1069" i="3"/>
  <c r="U736" i="3"/>
  <c r="V736" i="3"/>
  <c r="U1711" i="3"/>
  <c r="V1711" i="3"/>
  <c r="U1032" i="3"/>
  <c r="V1032" i="3"/>
  <c r="U1378" i="3"/>
  <c r="V1378" i="3"/>
  <c r="U29" i="3"/>
  <c r="V29" i="3"/>
  <c r="U931" i="3"/>
  <c r="V931" i="3"/>
  <c r="U1482" i="3"/>
  <c r="V1482" i="3"/>
  <c r="U664" i="3"/>
  <c r="V664" i="3"/>
  <c r="U1862" i="3"/>
  <c r="V1862" i="3"/>
  <c r="U2353" i="3"/>
  <c r="V2353" i="3"/>
  <c r="U1704" i="3"/>
  <c r="V1704" i="3"/>
  <c r="U1809" i="3"/>
  <c r="V1809" i="3"/>
  <c r="U907" i="3"/>
  <c r="V907" i="3"/>
  <c r="V2029" i="3"/>
  <c r="U2354" i="3"/>
  <c r="V2354" i="3"/>
  <c r="V2005" i="3"/>
  <c r="U2270" i="3"/>
  <c r="V2270" i="3"/>
  <c r="U1754" i="3"/>
  <c r="V1754" i="3"/>
  <c r="V1943" i="3"/>
  <c r="U2263" i="3"/>
  <c r="V2263" i="3"/>
  <c r="U1880" i="3"/>
  <c r="V1880" i="3"/>
  <c r="U2072" i="3"/>
  <c r="V2072" i="3"/>
  <c r="U2286" i="3"/>
  <c r="V2286" i="3"/>
  <c r="U332" i="3"/>
  <c r="V332" i="3"/>
  <c r="U774" i="3"/>
  <c r="V774" i="3"/>
  <c r="U1455" i="3"/>
  <c r="V1455" i="3"/>
  <c r="U1129" i="3"/>
  <c r="V1129" i="3"/>
  <c r="U974" i="3"/>
  <c r="V974" i="3"/>
  <c r="U1700" i="3"/>
  <c r="V1700" i="3"/>
  <c r="U1686" i="3"/>
  <c r="V1686" i="3"/>
  <c r="U779" i="3"/>
  <c r="V779" i="3"/>
  <c r="V1136" i="3"/>
  <c r="U1136" i="3"/>
  <c r="V2221" i="3"/>
  <c r="U2221" i="3"/>
  <c r="V742" i="3"/>
  <c r="U742" i="3"/>
  <c r="U521" i="3"/>
  <c r="U489" i="3"/>
  <c r="U962" i="3"/>
  <c r="U1501" i="3"/>
  <c r="U367" i="3"/>
  <c r="U1348" i="3"/>
  <c r="U1154" i="3"/>
  <c r="U136" i="3"/>
  <c r="U2377" i="3"/>
  <c r="U636" i="3"/>
  <c r="U923" i="3"/>
  <c r="U1316" i="3"/>
  <c r="U1198" i="3"/>
  <c r="U1030" i="3"/>
  <c r="U1876" i="3"/>
  <c r="U1274" i="3"/>
  <c r="U1505" i="3"/>
  <c r="U2313" i="3"/>
  <c r="U1786" i="3"/>
  <c r="U1445" i="3"/>
  <c r="V1445" i="3"/>
  <c r="U1059" i="3"/>
  <c r="V1059" i="3"/>
  <c r="U1308" i="3"/>
  <c r="V1308" i="3"/>
  <c r="U409" i="3"/>
  <c r="V409" i="3"/>
  <c r="U1257" i="3"/>
  <c r="V1257" i="3"/>
  <c r="U2122" i="3"/>
  <c r="V2122" i="3"/>
  <c r="U2117" i="3"/>
  <c r="V2117" i="3"/>
  <c r="U1756" i="3"/>
  <c r="V1756" i="3"/>
  <c r="V1940" i="3"/>
  <c r="V1814" i="3"/>
  <c r="U1814" i="3"/>
  <c r="U993" i="3"/>
  <c r="V993" i="3"/>
  <c r="U1743" i="3"/>
  <c r="V1743" i="3"/>
  <c r="U505" i="3"/>
  <c r="V505" i="3"/>
  <c r="U1191" i="3"/>
  <c r="V1191" i="3"/>
  <c r="U1699" i="3"/>
  <c r="V1699" i="3"/>
  <c r="U748" i="3"/>
  <c r="V748" i="3"/>
  <c r="U1790" i="3"/>
  <c r="V1790" i="3"/>
  <c r="U635" i="3"/>
  <c r="U1021" i="3"/>
  <c r="U380" i="3"/>
  <c r="U670" i="3"/>
  <c r="U1521" i="3"/>
  <c r="U784" i="3"/>
  <c r="U925" i="3"/>
  <c r="U1473" i="3"/>
  <c r="U338" i="3"/>
  <c r="U2071" i="3"/>
  <c r="U2111" i="3"/>
  <c r="U1440" i="3"/>
  <c r="U2133" i="3"/>
  <c r="U643" i="3"/>
  <c r="U2051" i="3"/>
  <c r="U1925" i="3"/>
  <c r="U896" i="3"/>
  <c r="V896" i="3"/>
  <c r="U1108" i="3"/>
  <c r="V1108" i="3"/>
  <c r="U1127" i="3"/>
  <c r="V1127" i="3"/>
  <c r="U1741" i="3"/>
  <c r="V1741" i="3"/>
  <c r="U141" i="3"/>
  <c r="V141" i="3"/>
  <c r="U1514" i="3"/>
  <c r="V1514" i="3"/>
  <c r="U1161" i="3"/>
  <c r="V1161" i="3"/>
  <c r="U970" i="3"/>
  <c r="V970" i="3"/>
  <c r="U1752" i="3"/>
  <c r="V1752" i="3"/>
  <c r="U743" i="3"/>
  <c r="V743" i="3"/>
  <c r="U165" i="3"/>
  <c r="V165" i="3"/>
  <c r="U2159" i="3"/>
  <c r="V2159" i="3"/>
  <c r="U7" i="3"/>
  <c r="V7" i="3"/>
  <c r="U1731" i="3"/>
  <c r="V1731" i="3"/>
  <c r="U903" i="3"/>
  <c r="V903" i="3"/>
  <c r="U123" i="3"/>
  <c r="V123" i="3"/>
  <c r="U702" i="3"/>
  <c r="V702" i="3"/>
  <c r="U2241" i="3"/>
  <c r="V2241" i="3"/>
  <c r="V1969" i="3"/>
  <c r="U14" i="3"/>
  <c r="V14" i="3"/>
  <c r="U759" i="3"/>
  <c r="V759" i="3"/>
  <c r="U740" i="3"/>
  <c r="V740" i="3"/>
  <c r="U1712" i="3"/>
  <c r="V1712" i="3"/>
  <c r="U1689" i="3"/>
  <c r="V1689" i="3"/>
  <c r="U1650" i="3"/>
  <c r="V1650" i="3"/>
  <c r="U1485" i="3"/>
  <c r="V1645" i="3"/>
  <c r="V1759" i="3"/>
  <c r="V1669" i="3"/>
  <c r="V1691" i="3"/>
  <c r="V1763" i="3"/>
  <c r="V1746" i="3"/>
  <c r="V1663" i="3"/>
  <c r="V1654" i="3"/>
  <c r="V1652" i="3"/>
  <c r="V1646" i="3"/>
  <c r="V1733" i="3"/>
  <c r="V1653" i="3"/>
  <c r="V1649" i="3"/>
  <c r="V1725" i="3"/>
  <c r="V1655" i="3"/>
  <c r="V1727" i="3"/>
  <c r="V1720" i="3"/>
  <c r="V1761" i="3"/>
  <c r="V1740" i="3"/>
  <c r="V1676" i="3"/>
  <c r="V1672" i="3"/>
  <c r="V1734" i="3"/>
  <c r="V1682" i="3"/>
  <c r="V1748" i="3"/>
  <c r="V1760" i="3"/>
  <c r="V1753" i="3"/>
  <c r="V1692" i="3"/>
  <c r="V1666" i="3"/>
  <c r="V1677" i="3"/>
  <c r="V1749" i="3"/>
  <c r="V1739" i="3"/>
  <c r="V1658" i="3"/>
  <c r="V1656" i="3"/>
  <c r="U1706" i="3"/>
  <c r="V1706" i="3"/>
  <c r="U1738" i="3"/>
  <c r="V1738" i="3"/>
  <c r="U1721" i="3"/>
  <c r="V1721" i="3"/>
  <c r="U1765" i="3"/>
  <c r="V1765" i="3"/>
  <c r="U1675" i="3"/>
  <c r="V1675" i="3"/>
  <c r="V1729" i="3"/>
  <c r="U1687" i="3"/>
  <c r="V1687" i="3"/>
  <c r="U1755" i="3"/>
  <c r="V1755" i="3"/>
  <c r="U1707" i="3"/>
  <c r="V1707" i="3"/>
  <c r="U1678" i="3"/>
  <c r="V1678" i="3"/>
  <c r="P1644" i="3"/>
  <c r="P1525" i="3"/>
  <c r="U616" i="3"/>
  <c r="P173" i="3"/>
  <c r="U2498" i="3"/>
  <c r="P2498" i="3"/>
  <c r="P1768" i="3"/>
  <c r="P318" i="3"/>
  <c r="P1364" i="3"/>
  <c r="P2156" i="3"/>
  <c r="U318" i="3"/>
  <c r="P1936" i="3"/>
  <c r="P2039" i="3"/>
  <c r="P794" i="3"/>
  <c r="U13" i="3"/>
  <c r="U2042" i="3"/>
  <c r="P2383" i="3"/>
  <c r="P977" i="3"/>
  <c r="P532" i="3"/>
  <c r="P1292" i="3"/>
  <c r="U1292" i="3" l="1"/>
  <c r="U1364" i="3"/>
  <c r="U1768" i="3"/>
  <c r="U794" i="3"/>
  <c r="U2383" i="3"/>
  <c r="U977" i="3"/>
  <c r="U2039" i="3"/>
  <c r="U1525" i="3"/>
  <c r="U532" i="3"/>
  <c r="U1936" i="3"/>
  <c r="V2500" i="3"/>
  <c r="U2156" i="3"/>
  <c r="U173" i="3"/>
  <c r="P2500" i="3"/>
  <c r="U2500" i="3" l="1"/>
</calcChain>
</file>

<file path=xl/sharedStrings.xml><?xml version="1.0" encoding="utf-8"?>
<sst xmlns="http://schemas.openxmlformats.org/spreadsheetml/2006/main" count="19271" uniqueCount="7305">
  <si>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</si>
  <si>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</si>
  <si>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</si>
  <si>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</si>
  <si>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</si>
  <si>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</si>
  <si>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</si>
  <si>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</si>
  <si>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</si>
  <si>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</si>
  <si>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</si>
  <si>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</si>
  <si>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</si>
  <si>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</si>
  <si>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</si>
  <si>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</si>
  <si>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</si>
  <si>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</si>
  <si>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</si>
  <si>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</si>
  <si>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</si>
  <si>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</si>
  <si>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</si>
  <si>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</si>
  <si>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</si>
  <si>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</si>
  <si>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</si>
  <si>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</si>
  <si>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</si>
  <si>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</si>
  <si>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</si>
  <si>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</si>
  <si>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</si>
  <si>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</si>
  <si>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</si>
  <si>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</si>
  <si>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</si>
  <si>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</si>
  <si>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</si>
  <si>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</si>
  <si>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</si>
  <si>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</si>
  <si>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</si>
  <si>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</si>
  <si>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</si>
  <si>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</si>
  <si>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</si>
  <si>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</si>
  <si>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</si>
  <si>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</si>
  <si>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</si>
  <si>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</si>
  <si>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</si>
  <si>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</si>
  <si>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</si>
  <si>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</si>
  <si>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</si>
  <si>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</si>
  <si>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</si>
  <si>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</si>
  <si>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</si>
  <si>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</si>
  <si>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</si>
  <si>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</si>
  <si>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</si>
  <si>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</si>
  <si>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</si>
  <si>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</si>
  <si>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</si>
  <si>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</si>
  <si>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</si>
  <si>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</si>
  <si>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</si>
  <si>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</si>
  <si>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</si>
  <si>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</si>
  <si>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</si>
  <si>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</si>
  <si>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</si>
  <si>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</si>
  <si>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</si>
  <si>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</si>
  <si>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</si>
  <si>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</si>
  <si>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</si>
  <si>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</si>
  <si>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</si>
  <si>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</si>
  <si>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</si>
  <si>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</si>
  <si>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</si>
  <si>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</si>
  <si>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</si>
  <si>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</si>
  <si>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</si>
  <si>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</si>
  <si>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</si>
  <si>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</si>
  <si>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</si>
  <si>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</si>
  <si>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</si>
  <si>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</si>
  <si>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</si>
  <si>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</si>
  <si>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</si>
  <si>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</si>
  <si>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</si>
  <si>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</si>
  <si>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</si>
  <si>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</si>
  <si>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</si>
  <si>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</si>
  <si>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</si>
  <si>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</si>
  <si>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</si>
  <si>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</si>
  <si>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</si>
  <si>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</si>
  <si>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</si>
  <si>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</si>
  <si>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</si>
  <si>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</si>
  <si>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</si>
  <si>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</si>
  <si>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</si>
  <si>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</si>
  <si>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</si>
  <si>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</si>
  <si>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</si>
  <si>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</si>
  <si>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</si>
  <si>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</si>
  <si>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</si>
  <si>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</si>
  <si>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</si>
  <si>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</si>
  <si>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</si>
  <si>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</si>
  <si>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</si>
  <si>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</si>
  <si>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</si>
  <si>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</si>
  <si>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</si>
  <si>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</si>
  <si>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</si>
  <si>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</si>
  <si>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</si>
  <si>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</si>
  <si>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</si>
  <si>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</si>
  <si>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</si>
  <si>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</si>
  <si>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</si>
  <si>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</si>
  <si>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</si>
  <si>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</si>
  <si>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</si>
  <si>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</si>
  <si>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</si>
  <si>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</si>
  <si>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</si>
  <si>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</si>
  <si>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</si>
  <si>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</si>
  <si>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</si>
  <si>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</si>
  <si>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</si>
  <si>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</si>
  <si>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</si>
  <si>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</si>
  <si>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</si>
  <si>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</si>
  <si>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</si>
  <si>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</si>
  <si>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</si>
  <si>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</si>
  <si>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</si>
  <si>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</si>
  <si>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</si>
  <si>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</si>
  <si>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</si>
  <si>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</si>
  <si>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</si>
  <si>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</si>
  <si>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</si>
  <si>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</si>
  <si>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</si>
  <si>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</si>
  <si>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</si>
  <si>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</si>
  <si>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</si>
  <si>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</si>
  <si>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</si>
  <si>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</si>
  <si>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</si>
  <si>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</si>
  <si>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</si>
  <si>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</si>
  <si>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</si>
  <si>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</si>
  <si>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</si>
  <si>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</si>
  <si>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</si>
  <si>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</si>
  <si>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</si>
  <si>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</si>
  <si>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</si>
  <si>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</si>
  <si>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</si>
  <si>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</si>
  <si>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</si>
  <si>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</si>
  <si>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</si>
  <si>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</si>
  <si>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</si>
  <si>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</si>
  <si>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</si>
  <si>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</si>
  <si>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</si>
  <si>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</si>
  <si>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</si>
  <si>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</si>
  <si>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</si>
  <si>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</si>
  <si>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</si>
  <si>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</si>
  <si>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</si>
  <si>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</si>
  <si>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</si>
  <si>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</si>
  <si>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</si>
  <si>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</si>
  <si>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</si>
  <si>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</si>
  <si>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</si>
  <si>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</si>
  <si>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</si>
  <si>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</si>
  <si>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</si>
  <si>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</si>
  <si>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</si>
  <si>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</si>
  <si>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</si>
  <si>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</si>
  <si>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</si>
  <si>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</si>
  <si>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</si>
  <si>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</si>
  <si>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</si>
  <si>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</si>
  <si>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</si>
  <si>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</si>
  <si>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</si>
  <si>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</si>
  <si>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</si>
  <si>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</si>
  <si>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</si>
  <si>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</si>
  <si>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</si>
  <si>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</si>
  <si>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</si>
  <si>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</si>
  <si>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</si>
  <si>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</si>
  <si>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</si>
  <si>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</si>
  <si>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</si>
  <si>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</si>
  <si>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</si>
  <si>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</si>
  <si>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</si>
  <si>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</si>
  <si>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</si>
  <si>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</si>
  <si>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</si>
  <si>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</si>
  <si>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</si>
  <si>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</si>
  <si>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</si>
  <si>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</si>
  <si>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</si>
  <si>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</si>
  <si>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</si>
  <si>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</si>
  <si>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</si>
  <si>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</si>
  <si>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</si>
  <si>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</si>
  <si>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</si>
  <si>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</si>
  <si>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</si>
  <si>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</si>
  <si>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</si>
  <si>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</si>
  <si>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</si>
  <si>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</si>
  <si>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</si>
  <si>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</si>
  <si>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</si>
  <si>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</si>
  <si>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</si>
  <si>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</si>
  <si>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</si>
  <si>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</si>
  <si>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</si>
  <si>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</si>
  <si>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</si>
  <si>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</si>
  <si>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</si>
  <si>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</si>
  <si>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</si>
  <si>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</si>
  <si>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</si>
  <si>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</si>
  <si>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</si>
  <si>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</si>
  <si>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</si>
  <si>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</si>
  <si>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</si>
  <si>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</si>
  <si>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</si>
  <si>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</si>
  <si>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</si>
  <si>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</si>
  <si>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</si>
  <si>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</si>
  <si>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</si>
  <si>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</si>
  <si>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</si>
  <si>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</si>
  <si>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</si>
  <si>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</si>
  <si>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</si>
  <si>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</si>
  <si>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</si>
  <si>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</si>
  <si>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</si>
  <si>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</si>
  <si>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</si>
  <si>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</si>
  <si>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</si>
  <si>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</si>
  <si>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</si>
  <si>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</si>
  <si>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</si>
  <si>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</si>
  <si>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</si>
  <si>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</si>
  <si>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</si>
  <si>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</si>
  <si>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</si>
  <si>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</si>
  <si>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</si>
  <si>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</si>
  <si>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</si>
  <si>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</si>
  <si>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</si>
  <si>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</si>
  <si>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</si>
  <si>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</si>
  <si>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</si>
  <si>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</si>
  <si>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</si>
  <si>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</si>
  <si>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</si>
  <si>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</si>
  <si>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</si>
  <si>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</si>
  <si>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</si>
  <si>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</si>
  <si>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</si>
  <si>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</si>
  <si>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</si>
  <si>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</si>
  <si>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</si>
  <si>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</si>
  <si>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</si>
  <si>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</si>
  <si>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</si>
  <si>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</si>
  <si>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</si>
  <si>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</si>
  <si>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</si>
  <si>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</si>
  <si>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</si>
  <si>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</si>
  <si>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</si>
  <si>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</si>
  <si>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</si>
  <si>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</si>
  <si>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</si>
  <si>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</si>
  <si>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</si>
  <si>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</si>
  <si>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</si>
  <si>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</si>
  <si>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</si>
  <si>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</si>
  <si>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</si>
  <si>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</si>
  <si>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</si>
  <si>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</si>
  <si>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</si>
  <si>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</si>
  <si>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</si>
  <si>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</si>
  <si>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</si>
  <si>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</si>
  <si>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</si>
  <si>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</si>
  <si>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</si>
  <si>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</si>
  <si>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</si>
  <si>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</si>
  <si>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</si>
  <si>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</si>
  <si>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</si>
  <si>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</si>
  <si>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</si>
  <si>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</si>
  <si>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</si>
  <si>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</si>
  <si>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</si>
  <si>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</si>
  <si>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</si>
  <si>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</si>
  <si>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</si>
  <si>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</si>
  <si>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</si>
  <si>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</si>
  <si>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</si>
  <si>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</si>
  <si>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</si>
  <si>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</si>
  <si>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</si>
  <si>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</si>
  <si>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</si>
  <si>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</si>
  <si>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</si>
  <si>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</si>
  <si>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</si>
  <si>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</si>
  <si>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</si>
  <si>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</si>
  <si>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</si>
  <si>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</si>
  <si>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</si>
  <si>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</si>
  <si>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</si>
  <si>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</si>
  <si>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</si>
  <si>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</si>
  <si>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</si>
  <si>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</si>
  <si>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</si>
  <si>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</si>
  <si>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</si>
  <si>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</si>
  <si>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</si>
  <si>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</si>
  <si>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</si>
  <si>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</si>
  <si>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</si>
  <si>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</si>
  <si>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</si>
  <si>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</si>
  <si>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</si>
  <si>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</si>
  <si>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</si>
  <si>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</si>
  <si>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</si>
  <si>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</si>
  <si>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</si>
  <si>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</si>
  <si>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</si>
  <si>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</si>
  <si>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</si>
  <si>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</si>
  <si>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</si>
  <si>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</si>
  <si>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</si>
  <si>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</si>
  <si>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</si>
  <si>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</si>
  <si>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</si>
  <si>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</si>
  <si>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</si>
  <si>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</si>
  <si>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</si>
  <si>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</si>
  <si>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</si>
  <si>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</si>
  <si>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</si>
  <si>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</si>
  <si>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</si>
  <si>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</si>
  <si>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</si>
  <si>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</si>
  <si>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</si>
  <si>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</si>
  <si>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</si>
  <si>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</si>
  <si>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</si>
  <si>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</si>
  <si>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</si>
  <si>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</si>
  <si>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</si>
  <si>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</si>
  <si>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</si>
  <si>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</si>
  <si>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</si>
  <si>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</si>
  <si>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</si>
  <si>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</si>
  <si>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</si>
  <si>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</si>
  <si>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</si>
  <si>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</si>
  <si>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</si>
  <si>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</si>
  <si>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</si>
  <si>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</si>
  <si>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</si>
  <si>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</si>
  <si>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</si>
  <si>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</si>
  <si>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</si>
  <si>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</si>
  <si>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</si>
  <si>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</si>
  <si>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</si>
  <si>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</si>
  <si>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</si>
  <si>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</si>
  <si>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</si>
  <si>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</si>
  <si>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</si>
  <si>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</si>
  <si>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</si>
  <si>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</si>
  <si>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</si>
  <si>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</si>
  <si>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</si>
  <si>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</si>
  <si>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</si>
  <si>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</si>
  <si>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</si>
  <si>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</si>
  <si>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</si>
  <si>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</si>
  <si>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</si>
  <si>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</si>
  <si>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</si>
  <si>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</si>
  <si>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</si>
  <si>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</si>
  <si>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</si>
  <si>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</si>
  <si>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</si>
  <si>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</si>
  <si>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</si>
  <si>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</si>
  <si>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</si>
  <si>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</si>
  <si>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</si>
  <si>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</si>
  <si>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</si>
  <si>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</si>
  <si>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</si>
  <si>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</si>
  <si>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</si>
  <si>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</si>
  <si>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</si>
  <si>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</si>
  <si>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</si>
  <si>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</si>
  <si>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</si>
  <si>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</si>
  <si>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</si>
  <si>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</si>
  <si>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</si>
  <si>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</si>
  <si>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</si>
  <si>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</si>
  <si>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</si>
  <si>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</si>
  <si>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</si>
  <si>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</si>
  <si>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</si>
  <si>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</si>
  <si>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</si>
  <si>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</si>
  <si>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</si>
  <si>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</si>
  <si>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</si>
  <si>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</si>
  <si>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</si>
  <si>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</si>
  <si>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</si>
  <si>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</si>
  <si>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</si>
  <si>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</si>
  <si>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</si>
  <si>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</si>
  <si>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</si>
  <si>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</si>
  <si>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</si>
  <si>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</si>
  <si>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</si>
  <si>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</si>
  <si>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</si>
  <si>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</si>
  <si>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</si>
  <si>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</si>
  <si>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</si>
  <si>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</si>
  <si>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</si>
  <si>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</si>
  <si>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</si>
  <si>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</si>
  <si>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</si>
  <si>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</si>
  <si>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</si>
  <si>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</si>
  <si>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</si>
  <si>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</si>
  <si>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</si>
  <si>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</si>
  <si>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</si>
  <si>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</si>
  <si>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</si>
  <si>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</si>
  <si>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</si>
  <si>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</si>
  <si>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</si>
  <si>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</si>
  <si>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</si>
  <si>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</si>
  <si>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</si>
  <si>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</si>
  <si>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</si>
  <si>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</si>
  <si>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</si>
  <si>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</si>
  <si>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</si>
  <si>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</si>
  <si>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</si>
  <si>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</si>
  <si>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</si>
  <si>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</si>
  <si>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</si>
  <si>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</si>
  <si>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</si>
  <si>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</si>
  <si>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</si>
  <si>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</si>
  <si>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</si>
  <si>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</si>
  <si>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</si>
  <si>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</si>
  <si>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</si>
  <si>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</si>
  <si>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</si>
  <si>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</si>
  <si>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</si>
  <si>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</si>
  <si>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</si>
  <si>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</si>
  <si>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</si>
  <si>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</si>
  <si>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</si>
  <si>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</si>
  <si>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</si>
  <si>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</si>
  <si>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</si>
  <si>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</si>
  <si>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</si>
  <si>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</si>
  <si>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</si>
  <si>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</si>
  <si>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</si>
  <si>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</si>
  <si>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</si>
  <si>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</si>
  <si>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</si>
  <si>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</si>
  <si>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</si>
  <si>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</si>
  <si>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</si>
  <si>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</si>
  <si>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</si>
  <si>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</si>
  <si>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</si>
  <si>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</si>
  <si>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</si>
  <si>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</si>
  <si>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</si>
  <si>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</si>
  <si>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</si>
  <si>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</si>
  <si>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</si>
  <si>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</si>
  <si>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</si>
  <si>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</si>
  <si>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</si>
  <si>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</si>
  <si>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</si>
  <si>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</si>
  <si>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</si>
  <si>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</si>
  <si>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</si>
  <si>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</si>
  <si>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</si>
  <si>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</si>
  <si>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</si>
  <si>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</si>
  <si>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</si>
  <si>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</si>
  <si>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</si>
  <si>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</si>
  <si>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</si>
  <si>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</si>
  <si>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</si>
  <si>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</si>
  <si>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</si>
  <si>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</si>
  <si>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</si>
  <si>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</si>
  <si>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</si>
  <si>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</si>
  <si>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</si>
  <si>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</si>
  <si>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</si>
  <si>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</si>
  <si>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</si>
  <si>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</si>
  <si>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</si>
  <si>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</si>
  <si>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</si>
  <si>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</si>
  <si>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</si>
  <si>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</si>
  <si>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</si>
  <si>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</si>
  <si>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</si>
  <si>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</si>
  <si>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</si>
  <si>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</si>
  <si>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</si>
  <si>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</si>
  <si>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</si>
  <si>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</si>
  <si>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</si>
  <si>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</si>
  <si>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</si>
  <si>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</si>
  <si>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</si>
  <si>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</si>
  <si>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</si>
  <si>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</si>
  <si>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</si>
  <si>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</si>
  <si>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</si>
  <si>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</si>
  <si>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</si>
  <si>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</si>
  <si>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</si>
  <si>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</si>
  <si>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</si>
  <si>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</si>
  <si>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</si>
  <si>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</si>
  <si>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</si>
  <si>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</si>
  <si>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</si>
  <si>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</si>
  <si>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</si>
  <si>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</si>
  <si>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</si>
  <si>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</si>
  <si>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</si>
  <si>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</si>
  <si>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</si>
  <si>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</si>
  <si>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</si>
  <si>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</si>
  <si>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</si>
  <si>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</si>
  <si>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</si>
  <si>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</si>
  <si>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</si>
  <si>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</si>
  <si>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</si>
  <si>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</si>
  <si>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</si>
  <si>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</si>
  <si>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</si>
  <si>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</si>
  <si>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</si>
  <si>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</si>
  <si>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</si>
  <si>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</si>
  <si>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</si>
  <si>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</si>
  <si>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</si>
  <si>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</si>
  <si>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</si>
  <si>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</si>
  <si>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</si>
  <si>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</si>
  <si>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</si>
  <si>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</si>
  <si>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</si>
  <si>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</si>
  <si>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</si>
  <si>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</si>
  <si>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</si>
  <si>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</si>
  <si>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</si>
  <si>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</si>
  <si>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</si>
  <si>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</si>
  <si>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</si>
  <si>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</si>
  <si>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</si>
  <si>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</si>
  <si>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</si>
  <si>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</si>
  <si>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</si>
  <si>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</si>
  <si>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</si>
  <si>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</si>
  <si>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</si>
  <si>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</si>
  <si>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</si>
  <si>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</si>
  <si>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</si>
  <si>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</si>
  <si>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</si>
  <si>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</si>
  <si>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</si>
  <si>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</si>
  <si>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</si>
  <si>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</si>
  <si>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</si>
  <si>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</si>
  <si>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</si>
  <si>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</si>
  <si>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</si>
  <si>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</si>
  <si>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</si>
  <si>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</si>
  <si>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</si>
  <si>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</si>
  <si>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</si>
  <si>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</si>
  <si>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</si>
  <si>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</si>
  <si>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</si>
  <si>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</si>
  <si>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</si>
  <si>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</si>
  <si>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</si>
  <si>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</si>
  <si>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</si>
  <si>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</si>
  <si>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</si>
  <si>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</si>
  <si>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</si>
  <si>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</si>
  <si>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</si>
  <si>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</si>
  <si>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</si>
  <si>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</si>
  <si>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</si>
  <si>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</si>
  <si>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</si>
  <si>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</si>
  <si>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</si>
  <si>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</si>
  <si>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</si>
  <si>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</si>
  <si>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</si>
  <si>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</si>
  <si>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</si>
  <si>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</si>
  <si>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</si>
  <si>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</si>
  <si>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</si>
  <si>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</si>
  <si>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</si>
  <si>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</si>
  <si>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</si>
  <si>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</si>
  <si>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</si>
  <si>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</si>
  <si>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</si>
  <si>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</si>
  <si>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</si>
  <si>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</si>
  <si>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</si>
  <si>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</si>
  <si>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</si>
  <si>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</si>
  <si>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</si>
  <si>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</si>
  <si>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</si>
  <si>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</si>
  <si>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</si>
  <si>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</si>
  <si>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</si>
  <si>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</si>
  <si>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</si>
  <si>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</si>
  <si>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</si>
  <si>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</si>
  <si>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</si>
  <si>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</si>
  <si>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</si>
  <si>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</si>
  <si>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</si>
  <si>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</si>
  <si>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</si>
  <si>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</si>
  <si>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</si>
  <si>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</si>
  <si>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</si>
  <si>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</si>
  <si>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</si>
  <si>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</si>
  <si>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</si>
  <si>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</si>
  <si>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</si>
  <si>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</si>
  <si>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</si>
  <si>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</si>
  <si>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</si>
  <si>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</si>
  <si>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</si>
  <si>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</si>
  <si>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</si>
  <si>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</si>
  <si>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</si>
  <si>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</si>
  <si>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</si>
  <si>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</si>
  <si>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</si>
  <si>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</si>
  <si>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</si>
  <si>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</si>
  <si>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</si>
  <si>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</si>
  <si>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</si>
  <si>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</si>
  <si>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</si>
  <si>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</si>
  <si>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</si>
  <si>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</si>
  <si>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</si>
  <si>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</si>
  <si>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</si>
  <si>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</si>
  <si>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</si>
  <si>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</si>
  <si>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</si>
  <si>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</si>
  <si>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</si>
  <si>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</si>
  <si>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</si>
  <si>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</si>
  <si>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</si>
  <si>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</si>
  <si>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</si>
  <si>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</si>
  <si>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</si>
  <si>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</si>
  <si>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</si>
  <si>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</si>
  <si>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</si>
  <si>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</si>
  <si>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</si>
  <si>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</si>
  <si>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</si>
  <si>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</si>
  <si>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</si>
  <si>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</si>
  <si>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</si>
  <si>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</si>
  <si>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</si>
  <si>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</si>
  <si>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</si>
  <si>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</si>
  <si>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</si>
  <si>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</si>
  <si>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</si>
  <si>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</si>
  <si>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</si>
  <si>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</si>
  <si>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</si>
  <si>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</si>
  <si>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</si>
  <si>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</si>
  <si>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</si>
  <si>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</si>
  <si>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</si>
  <si>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</si>
  <si>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</si>
  <si>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</si>
  <si>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</si>
  <si>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</si>
  <si>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</si>
  <si>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</si>
  <si>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</si>
  <si>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</si>
  <si>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</si>
  <si>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</si>
  <si>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</si>
  <si>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</si>
  <si>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</si>
  <si>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</si>
  <si>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</si>
  <si>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</si>
  <si>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</si>
  <si>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</si>
  <si>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</si>
  <si>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</si>
  <si>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</si>
  <si>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</si>
  <si>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</si>
  <si>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</si>
  <si>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</si>
  <si>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</si>
  <si>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</si>
  <si>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</si>
  <si>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</si>
  <si>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</si>
  <si>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</si>
  <si>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</si>
  <si>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</si>
  <si>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</si>
  <si>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</si>
  <si>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</si>
  <si>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</si>
  <si>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</si>
  <si>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</si>
  <si>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</si>
  <si>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</si>
  <si>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</si>
  <si>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</si>
  <si>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</si>
  <si>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</si>
  <si>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</si>
  <si>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</si>
  <si>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</si>
  <si>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</si>
  <si>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</si>
  <si>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</si>
  <si>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</si>
  <si>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</si>
  <si>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</si>
  <si>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</si>
  <si>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</si>
  <si>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</si>
  <si>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</si>
  <si>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</si>
  <si>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</si>
  <si>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</si>
  <si>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</si>
  <si>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</si>
  <si>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</si>
  <si>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</si>
  <si>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</si>
  <si>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</si>
  <si>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</si>
  <si>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</si>
  <si>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</si>
  <si>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</si>
  <si>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</si>
  <si>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</si>
  <si>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</si>
  <si>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</si>
  <si>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</si>
  <si>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</si>
  <si>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</si>
  <si>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</si>
  <si>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</si>
  <si>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</si>
  <si>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</si>
  <si>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</si>
  <si>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</si>
  <si>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</si>
  <si>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</si>
  <si>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</si>
  <si>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</si>
  <si>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</si>
  <si>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</si>
  <si>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</si>
  <si>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</si>
  <si>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</si>
  <si>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</si>
  <si>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</si>
  <si>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</si>
  <si>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</si>
  <si>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</si>
  <si>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</si>
  <si>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</si>
  <si>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</si>
  <si>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</si>
  <si>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</si>
  <si>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</si>
  <si>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</si>
  <si>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</si>
  <si>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</si>
  <si>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</si>
  <si>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</si>
  <si>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</si>
  <si>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</si>
  <si>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</si>
  <si>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</si>
  <si>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</si>
  <si>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</si>
  <si>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</si>
  <si>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</si>
  <si>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</si>
  <si>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</si>
  <si>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</si>
  <si>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</si>
  <si>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</si>
  <si>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</si>
  <si>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</si>
  <si>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</si>
  <si>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</si>
  <si>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</si>
  <si>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</si>
  <si>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</si>
  <si>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</si>
  <si>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</si>
  <si>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</si>
  <si>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</si>
  <si>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</si>
  <si>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</si>
  <si>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</si>
  <si>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</si>
  <si>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</si>
  <si>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</si>
  <si>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</si>
  <si>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</si>
  <si>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</si>
  <si>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</si>
  <si>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</si>
  <si>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</si>
  <si>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</si>
  <si>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</si>
  <si>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</si>
  <si>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</si>
  <si>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</si>
  <si>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</si>
  <si>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</si>
  <si>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</si>
  <si>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</si>
  <si>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</si>
  <si>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</si>
  <si>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</si>
  <si>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</si>
  <si>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</si>
  <si>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</si>
  <si>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</si>
  <si>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</si>
  <si>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</si>
  <si>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</si>
  <si>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</si>
  <si>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</si>
  <si>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</si>
  <si>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</si>
  <si>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</si>
  <si>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</si>
  <si>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</si>
  <si>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</si>
  <si>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</si>
  <si>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</si>
  <si>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</si>
  <si>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</si>
  <si>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</si>
  <si>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</si>
  <si>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</si>
  <si>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</si>
  <si>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</si>
  <si>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</si>
  <si>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</si>
  <si>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</si>
  <si>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</si>
  <si>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</si>
  <si>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</si>
  <si>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</si>
  <si>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</si>
  <si>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</si>
  <si>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</si>
  <si>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</si>
  <si>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</si>
  <si>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</si>
  <si>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</si>
  <si>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</si>
  <si>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</si>
  <si>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</si>
  <si>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</si>
  <si>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</si>
  <si>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</si>
  <si>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</si>
  <si>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</si>
  <si>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</si>
  <si>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</si>
  <si>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</si>
  <si>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</si>
  <si>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</si>
  <si>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</si>
  <si>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</si>
  <si>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</si>
  <si>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</si>
  <si>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</si>
  <si>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</si>
  <si>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</si>
  <si>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</si>
  <si>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</si>
  <si>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</si>
  <si>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</si>
  <si>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</si>
  <si>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</si>
  <si>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</si>
  <si>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</si>
  <si>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</si>
  <si>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</si>
  <si>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</si>
  <si>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</si>
  <si>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</si>
  <si>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</si>
  <si>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</si>
  <si>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</si>
  <si>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</si>
  <si>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</si>
  <si>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</si>
  <si>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</si>
  <si>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</si>
  <si>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</si>
  <si>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</si>
  <si>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</si>
  <si>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</si>
  <si>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</si>
  <si>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</si>
  <si>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</si>
  <si>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</si>
  <si>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</si>
  <si>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</si>
  <si>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</si>
  <si>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</si>
  <si>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</si>
  <si>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</si>
  <si>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</si>
  <si>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</si>
  <si>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</si>
  <si>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</si>
  <si>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</si>
  <si>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</si>
  <si>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</si>
  <si>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</si>
  <si>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</si>
  <si>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</si>
  <si>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</si>
  <si>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</si>
  <si>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</si>
  <si>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</si>
  <si>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</si>
  <si>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</si>
  <si>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</si>
  <si>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</si>
  <si>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</si>
  <si>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</si>
  <si>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</si>
  <si>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</si>
  <si>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</si>
  <si>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</si>
  <si>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</si>
  <si>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</si>
  <si>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</si>
  <si>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</si>
  <si>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</si>
  <si>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</si>
  <si>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</si>
  <si>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</si>
  <si>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</si>
  <si>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</si>
  <si>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</si>
  <si>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</si>
  <si>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</si>
  <si>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</si>
  <si>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</si>
  <si>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</si>
  <si>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</si>
  <si>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</si>
  <si>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</si>
  <si>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</si>
  <si>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</si>
  <si>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</si>
  <si>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</si>
  <si>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</si>
  <si>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</si>
  <si>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</si>
  <si>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</si>
  <si>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</si>
  <si>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</si>
  <si>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</si>
  <si>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</si>
  <si>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</si>
  <si>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</si>
  <si>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</si>
  <si>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</si>
  <si>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</si>
  <si>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</si>
  <si>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</si>
  <si>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</si>
  <si>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</si>
  <si>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</si>
  <si>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</si>
  <si>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</si>
  <si>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</si>
  <si>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</si>
  <si>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</si>
  <si>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</si>
  <si>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</si>
  <si>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</si>
  <si>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</si>
  <si>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</si>
  <si>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</si>
  <si>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</si>
  <si>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</si>
  <si>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</si>
  <si>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</si>
  <si>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</si>
  <si>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</si>
  <si>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</si>
  <si>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</si>
  <si>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</si>
  <si>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</si>
  <si>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</si>
  <si>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</si>
  <si>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</si>
  <si>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</si>
  <si>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</si>
  <si>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</si>
  <si>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</si>
  <si>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</si>
  <si>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</si>
  <si>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</si>
  <si>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</si>
  <si>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</si>
  <si>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</si>
  <si>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</si>
  <si>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</si>
  <si>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</si>
  <si>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</si>
  <si>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</si>
  <si>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</si>
  <si>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</si>
  <si>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</si>
  <si>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</si>
  <si>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</si>
  <si>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</si>
  <si>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</si>
  <si>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</si>
  <si>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</si>
  <si>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</si>
  <si>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</si>
  <si>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</si>
  <si>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</si>
  <si>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</si>
  <si>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</si>
  <si>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</si>
  <si>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</si>
  <si>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</si>
  <si>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</si>
  <si>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</si>
  <si>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</si>
  <si>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</si>
  <si>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</si>
  <si>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</si>
  <si>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</si>
  <si>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</si>
  <si>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</si>
  <si>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</si>
  <si>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</si>
  <si>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</si>
  <si>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</si>
  <si>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</si>
  <si>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</si>
  <si>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</si>
  <si>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</si>
  <si>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</si>
  <si>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</si>
  <si>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</si>
  <si>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</si>
  <si>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</si>
  <si>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</si>
  <si>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</si>
  <si>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</si>
  <si>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</si>
  <si>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</si>
  <si>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</si>
  <si>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</si>
  <si>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</si>
  <si>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</si>
  <si>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</si>
  <si>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</si>
  <si>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</si>
  <si>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</si>
  <si>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</si>
  <si>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</si>
  <si>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</si>
  <si>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</si>
  <si>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</si>
  <si>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</si>
  <si>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</si>
  <si>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</si>
  <si>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</si>
  <si>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</si>
  <si>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</si>
  <si>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</si>
  <si>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</si>
  <si>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</si>
  <si>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</si>
  <si>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</si>
  <si>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</si>
  <si>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</si>
  <si>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</si>
  <si>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</si>
  <si>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</si>
  <si>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</si>
  <si>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</si>
  <si>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</si>
  <si>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</si>
  <si>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</si>
  <si>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</si>
  <si>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</si>
  <si>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</si>
  <si>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</si>
  <si>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</si>
  <si>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</si>
  <si>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</si>
  <si>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</si>
  <si>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</si>
  <si>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</si>
  <si>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</si>
  <si>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</si>
  <si>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</si>
  <si>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</si>
  <si>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</si>
  <si>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</si>
  <si>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</si>
  <si>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</si>
  <si>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</si>
  <si>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</si>
  <si>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</si>
  <si>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</si>
  <si>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</si>
  <si>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</si>
  <si>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</si>
  <si>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</si>
  <si>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</si>
  <si>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</si>
  <si>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</si>
  <si>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</si>
  <si>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</si>
  <si>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</si>
  <si>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</si>
  <si>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</si>
  <si>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</si>
  <si>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</si>
  <si>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</si>
  <si>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</si>
  <si>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</si>
  <si>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</si>
  <si>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</si>
  <si>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</si>
  <si>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</si>
  <si>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</si>
  <si>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</si>
  <si>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</si>
  <si>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</si>
  <si>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</si>
  <si>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</si>
  <si>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</si>
  <si>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</si>
  <si>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</si>
  <si>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</si>
  <si>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</si>
  <si>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</si>
  <si>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</si>
  <si>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</si>
  <si>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</si>
  <si>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</si>
  <si>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</si>
  <si>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</si>
  <si>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</si>
  <si>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</si>
  <si>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</si>
  <si>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</si>
  <si>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</si>
  <si>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</si>
  <si>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</si>
  <si>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</si>
  <si>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</si>
  <si>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</si>
  <si>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</si>
  <si>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</si>
  <si>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</si>
  <si>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</si>
  <si>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</si>
  <si>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</si>
  <si>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</si>
  <si>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</si>
  <si>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</si>
  <si>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</si>
  <si>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</si>
  <si>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</si>
  <si>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</si>
  <si>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</si>
  <si>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</si>
  <si>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</si>
  <si>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</si>
  <si>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</si>
  <si>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</si>
  <si>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</si>
  <si>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</si>
  <si>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</si>
  <si>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</si>
  <si>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</si>
  <si>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</si>
  <si>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</si>
  <si>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</si>
  <si>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</si>
  <si>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</si>
  <si>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</si>
  <si>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</si>
  <si>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</si>
  <si>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</si>
  <si>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</si>
  <si>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</si>
  <si>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</si>
  <si>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</si>
  <si>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</si>
  <si>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</si>
  <si>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</si>
  <si>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</si>
  <si>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</si>
  <si>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</si>
  <si>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</si>
  <si>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</si>
  <si>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</si>
  <si>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</si>
  <si>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</si>
  <si>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</si>
  <si>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</si>
  <si>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</si>
  <si>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</si>
  <si>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</si>
  <si>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</si>
  <si>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</si>
  <si>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</si>
  <si>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</si>
  <si>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</si>
  <si>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</si>
  <si>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</si>
  <si>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</si>
  <si>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</si>
  <si>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</si>
  <si>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</si>
  <si>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</si>
  <si>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</si>
  <si>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</si>
  <si>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</si>
  <si>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</si>
  <si>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</si>
  <si>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</si>
  <si>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</si>
  <si>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</si>
  <si>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</si>
  <si>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</si>
  <si>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</si>
  <si>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</si>
  <si>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</si>
  <si>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</si>
  <si>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</si>
  <si>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</si>
  <si>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</si>
  <si>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</si>
  <si>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</si>
  <si>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</si>
  <si>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</si>
  <si>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</si>
  <si>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</si>
  <si>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</si>
  <si>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</si>
  <si>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</si>
  <si>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</si>
  <si>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</si>
  <si>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</si>
  <si>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</si>
  <si>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</si>
  <si>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</si>
  <si>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</si>
  <si>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</si>
  <si>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</si>
  <si>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</si>
  <si>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</si>
  <si>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</si>
  <si>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</si>
  <si>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</si>
  <si>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</si>
  <si>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</si>
  <si>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</si>
  <si>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</si>
  <si>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</si>
  <si>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</si>
  <si>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</si>
  <si>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</si>
  <si>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</si>
  <si>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</si>
  <si>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</si>
  <si>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</si>
  <si>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</si>
  <si>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</si>
  <si>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</si>
  <si>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</si>
  <si>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</si>
  <si>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</si>
  <si>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</si>
  <si>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</si>
  <si>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</si>
  <si>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</si>
  <si>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</si>
  <si>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</si>
  <si>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</si>
  <si>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</si>
  <si>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</si>
  <si>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</si>
  <si>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</si>
  <si>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</si>
  <si>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</si>
  <si>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</si>
  <si>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</si>
  <si>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</si>
  <si>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</si>
  <si>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</si>
  <si>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</si>
  <si>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</si>
  <si>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</si>
  <si>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</si>
  <si>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</si>
  <si>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</si>
  <si>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</si>
  <si>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</si>
  <si>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</si>
  <si>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</si>
  <si>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</si>
  <si>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</si>
  <si>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</si>
  <si>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</si>
  <si>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</si>
  <si>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</si>
  <si>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</si>
  <si>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</si>
  <si>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</si>
  <si>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</si>
  <si>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</si>
  <si>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</si>
  <si>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</si>
  <si>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</si>
  <si>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</si>
  <si>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</si>
  <si>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</si>
  <si>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</si>
  <si>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</si>
  <si>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</si>
  <si>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</si>
  <si>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</si>
  <si>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</si>
  <si>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</si>
  <si>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</si>
  <si>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</si>
  <si>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</si>
  <si>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</si>
  <si>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</si>
  <si>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</si>
  <si>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</si>
  <si>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</si>
  <si>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</si>
  <si>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</si>
  <si>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</si>
  <si>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</si>
  <si>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</si>
  <si>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</si>
  <si>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</si>
  <si>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</si>
  <si>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</si>
  <si>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</si>
  <si>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</si>
  <si>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</si>
  <si>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</si>
  <si>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</si>
  <si>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</si>
  <si>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</si>
  <si>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</si>
  <si>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</si>
  <si>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</si>
  <si>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</si>
  <si>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</si>
  <si>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</si>
  <si>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</si>
  <si>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</si>
  <si>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</si>
  <si>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</si>
  <si>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</si>
  <si>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</si>
  <si>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</si>
  <si>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</si>
  <si>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</si>
  <si>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</si>
  <si>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</si>
  <si>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</si>
  <si>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</si>
  <si>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</si>
  <si>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</si>
  <si>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</si>
  <si>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</si>
  <si>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</si>
  <si>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</si>
  <si>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</si>
  <si>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</si>
  <si>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</si>
  <si>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</si>
  <si>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</si>
  <si>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</si>
  <si>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</si>
  <si>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</si>
  <si>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</si>
  <si>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</si>
  <si>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</si>
  <si>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</si>
  <si>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</si>
  <si>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</si>
  <si>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</si>
  <si>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</si>
  <si>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</si>
  <si>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</si>
  <si>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</si>
  <si>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</si>
  <si>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</si>
  <si>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</si>
  <si>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</si>
  <si>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</si>
  <si>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</si>
  <si>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</si>
  <si>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</si>
  <si>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</si>
  <si>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</si>
  <si>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</si>
  <si>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</si>
  <si>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</si>
  <si>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</si>
  <si>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</si>
  <si>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</si>
  <si>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</si>
  <si>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</si>
  <si>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</si>
  <si>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</si>
  <si>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</si>
  <si>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</si>
  <si>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</si>
  <si>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</si>
  <si>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</si>
  <si>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</si>
  <si>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</si>
  <si>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</si>
  <si>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</si>
  <si>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</si>
  <si>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</si>
  <si>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</si>
  <si>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</si>
  <si>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</si>
  <si>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</si>
  <si>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</si>
  <si>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</si>
  <si>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</si>
  <si>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</si>
  <si>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</si>
  <si>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</si>
  <si>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</si>
  <si>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</si>
  <si>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</si>
  <si>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</si>
  <si>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</si>
  <si>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</si>
  <si>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</si>
  <si>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</si>
  <si>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</si>
  <si>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</si>
  <si>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</si>
  <si>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</si>
  <si>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</si>
  <si>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</si>
  <si>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</si>
  <si>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</si>
  <si>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</si>
  <si>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</si>
  <si>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</si>
  <si>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</si>
  <si>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</si>
  <si>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</si>
  <si>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</si>
  <si>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</si>
  <si>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</si>
  <si>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</si>
  <si>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</si>
  <si>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</si>
  <si>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</si>
  <si>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</si>
  <si>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</si>
  <si>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</si>
  <si>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</si>
  <si>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</si>
  <si>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</si>
  <si>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</si>
  <si>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</si>
  <si>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</si>
  <si>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</si>
  <si>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</si>
  <si>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</si>
  <si>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</si>
  <si>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</si>
  <si>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</si>
  <si>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</si>
  <si>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</si>
  <si>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</si>
  <si>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</si>
  <si>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</si>
  <si>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</si>
  <si>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</si>
  <si>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</si>
  <si>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</si>
  <si>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</si>
  <si>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</si>
  <si>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</si>
  <si>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</si>
  <si>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</si>
  <si>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</si>
  <si>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</si>
  <si>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</si>
  <si>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</si>
  <si>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</si>
  <si>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</si>
  <si>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</si>
  <si>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</si>
  <si>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</si>
  <si>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</si>
  <si>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</si>
  <si>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</si>
  <si>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</si>
  <si>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</si>
  <si>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</si>
  <si>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</si>
  <si>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</si>
  <si>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</si>
  <si>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</si>
  <si>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</si>
  <si>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</si>
  <si>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</si>
  <si>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</si>
  <si>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</si>
  <si>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</si>
  <si>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</si>
  <si>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</si>
  <si>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</si>
  <si>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</si>
  <si>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</si>
  <si>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</si>
  <si>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</si>
  <si>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</si>
  <si>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</si>
  <si>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</si>
  <si>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</si>
  <si>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</si>
  <si>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</si>
  <si>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</si>
  <si>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</si>
  <si>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</si>
  <si>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</si>
  <si>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</si>
  <si>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</si>
  <si>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</si>
  <si>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</si>
  <si>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</si>
  <si>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</si>
  <si>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</si>
  <si>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</si>
  <si>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</si>
  <si>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</si>
  <si>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</si>
  <si>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</si>
  <si>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</si>
  <si>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</si>
  <si>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</si>
  <si>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</si>
  <si>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</si>
  <si>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</si>
  <si>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</si>
  <si>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</si>
  <si>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</si>
  <si>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</si>
  <si>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</si>
  <si>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</si>
  <si>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</si>
  <si>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</si>
  <si>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</si>
  <si>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</si>
  <si>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</si>
  <si>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</si>
  <si>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</si>
  <si>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</si>
  <si>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</si>
  <si>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</si>
  <si>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</si>
  <si>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</si>
  <si>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</si>
  <si>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</si>
  <si>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</si>
  <si>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</si>
  <si>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</si>
  <si>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</si>
  <si>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</si>
  <si>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</si>
  <si>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</si>
  <si>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</si>
  <si>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</si>
  <si>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</si>
  <si>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</si>
  <si>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</si>
  <si>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</si>
  <si>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</si>
  <si>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</si>
  <si>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</si>
  <si>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</si>
  <si>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</si>
  <si>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</si>
  <si>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</si>
  <si>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</si>
  <si>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</si>
  <si>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</si>
  <si>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</si>
  <si>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</si>
  <si>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</si>
  <si>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</si>
  <si>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</si>
  <si>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</si>
  <si>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</si>
  <si>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</si>
  <si>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</si>
  <si>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</si>
  <si>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</si>
  <si>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</si>
  <si>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</si>
  <si>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</si>
  <si>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</si>
  <si>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</si>
  <si>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</si>
  <si>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</si>
  <si>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</si>
  <si>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</si>
  <si>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</si>
  <si>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</si>
  <si>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</si>
  <si>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</si>
  <si>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</si>
  <si>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</si>
  <si>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</si>
  <si>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</si>
  <si>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</si>
  <si>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</si>
  <si>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</si>
  <si>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</si>
  <si>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</si>
  <si>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</si>
  <si>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</si>
  <si>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</si>
  <si>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</si>
  <si>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</si>
  <si>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</si>
  <si>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</si>
  <si>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</si>
  <si>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</si>
  <si>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</si>
  <si>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</si>
  <si>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</si>
  <si>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</si>
  <si>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</si>
  <si>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</si>
  <si>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</si>
  <si>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</si>
  <si>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</si>
  <si>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</si>
  <si>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</si>
  <si>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</si>
  <si>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</si>
  <si>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</si>
  <si>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</si>
  <si>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</si>
  <si>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</si>
  <si>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</si>
  <si>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</si>
  <si>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</si>
  <si>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</si>
  <si>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</si>
  <si>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</si>
  <si>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</si>
  <si>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</si>
  <si>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</si>
  <si>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</si>
  <si>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</si>
  <si>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</si>
  <si>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</si>
  <si>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</si>
  <si>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</si>
  <si>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</si>
  <si>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</si>
  <si>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</si>
  <si>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</si>
  <si>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</si>
  <si>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</si>
  <si>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</si>
  <si>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</si>
  <si>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</si>
  <si>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</si>
  <si>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</si>
  <si>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</si>
  <si>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</si>
  <si>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</si>
  <si>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</si>
  <si>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</si>
  <si>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</si>
  <si>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</si>
  <si>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</si>
  <si>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</si>
  <si>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</si>
  <si>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</si>
  <si>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</si>
  <si>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</si>
  <si>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</si>
  <si>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</si>
  <si>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</si>
  <si>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</si>
  <si>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</si>
  <si>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</si>
  <si>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</si>
  <si>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</si>
  <si>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</si>
  <si>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</si>
  <si>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</si>
  <si>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</si>
  <si>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</si>
  <si>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</si>
  <si>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</si>
  <si>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</si>
  <si>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</si>
  <si>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</si>
  <si>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</si>
  <si>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</si>
  <si>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</si>
  <si>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</si>
  <si>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</si>
  <si>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</si>
  <si>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</si>
  <si>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</si>
  <si>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</si>
  <si>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</si>
  <si>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</si>
  <si>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</si>
  <si>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</si>
  <si>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</si>
  <si>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</si>
  <si>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</si>
  <si>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</si>
  <si>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</si>
  <si>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</si>
  <si>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</si>
  <si>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</si>
  <si>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</si>
  <si>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</si>
  <si>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</si>
  <si>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</si>
  <si>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</si>
  <si>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</si>
  <si>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</si>
  <si>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</si>
  <si>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</si>
  <si>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</si>
  <si>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</si>
  <si>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</si>
  <si>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</si>
  <si>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</si>
  <si>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</si>
  <si>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</si>
  <si>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</si>
  <si>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</si>
  <si>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</si>
  <si>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</si>
  <si>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</si>
  <si>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</si>
  <si>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</si>
  <si>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</si>
  <si>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</si>
  <si>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</si>
  <si>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</si>
  <si>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</si>
  <si>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</si>
  <si>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</si>
  <si>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</si>
  <si>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</si>
  <si>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</si>
  <si>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</si>
  <si>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</si>
  <si>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</si>
  <si>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</si>
  <si>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</si>
  <si>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</si>
  <si>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</si>
  <si>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</si>
  <si>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</si>
  <si>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</si>
  <si>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</si>
  <si>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</si>
  <si>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</si>
  <si>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</si>
  <si>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</si>
  <si>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</si>
  <si>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</si>
  <si>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</si>
  <si>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</si>
  <si>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</si>
  <si>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</si>
  <si>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</si>
  <si>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</si>
  <si>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</si>
  <si>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</si>
  <si>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</si>
  <si>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</si>
  <si>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</si>
  <si>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</si>
  <si>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</si>
  <si>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</si>
  <si>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</si>
  <si>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</si>
  <si>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</si>
  <si>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</si>
  <si>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</si>
  <si>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</si>
  <si>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</si>
  <si>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</si>
  <si>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</si>
  <si>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</si>
  <si>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</si>
  <si>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</si>
  <si>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</si>
  <si>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</si>
  <si>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</si>
  <si>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</si>
  <si>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</si>
  <si>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</si>
  <si>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</si>
  <si>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</si>
  <si>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</si>
  <si>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</si>
  <si>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</si>
  <si>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</si>
  <si>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</si>
  <si>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</si>
  <si>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</si>
  <si>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</si>
  <si>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</si>
  <si>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</si>
  <si>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</si>
  <si>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</si>
  <si>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</si>
  <si>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</si>
  <si>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</si>
  <si>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</si>
  <si>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</si>
  <si>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</si>
  <si>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</si>
  <si>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</si>
  <si>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</si>
  <si>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</si>
  <si>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</si>
  <si>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</si>
  <si>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</si>
  <si>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</si>
  <si>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</si>
  <si>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</si>
  <si>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</si>
  <si>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</si>
  <si>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</si>
  <si>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</si>
  <si>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</si>
  <si>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</si>
  <si>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</si>
  <si>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</si>
  <si>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</si>
  <si>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</si>
  <si>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</si>
  <si>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</si>
  <si>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</si>
  <si>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</si>
  <si>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</si>
  <si>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</si>
  <si>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</si>
  <si>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</si>
  <si>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</si>
  <si>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</si>
  <si>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</si>
  <si>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</si>
  <si>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</si>
  <si>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</si>
  <si>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</si>
  <si>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</si>
  <si>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</si>
  <si>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</si>
  <si>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</si>
  <si>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</si>
  <si>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</si>
  <si>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</si>
  <si>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</si>
  <si>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</si>
  <si>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</si>
  <si>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</si>
  <si>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</si>
  <si>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</si>
  <si>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</si>
  <si>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</si>
  <si>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</si>
  <si>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</si>
  <si>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</si>
  <si>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</si>
  <si>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</si>
  <si>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</si>
  <si>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</si>
  <si>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</si>
  <si>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</si>
  <si>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</si>
  <si>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</si>
  <si>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</si>
  <si>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</si>
  <si>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</si>
  <si>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</si>
  <si>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</si>
  <si>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</si>
  <si>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</si>
  <si>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</si>
  <si>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</si>
  <si>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</si>
  <si>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</si>
  <si>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</si>
  <si>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</si>
  <si>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</si>
  <si>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</si>
  <si>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</si>
  <si>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</si>
  <si>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</si>
  <si>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</si>
  <si>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</si>
  <si>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</si>
  <si>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</si>
  <si>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</si>
  <si>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</si>
  <si>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</si>
  <si>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</si>
  <si>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</si>
  <si>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</si>
  <si>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</si>
  <si>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</si>
  <si>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</si>
  <si>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</si>
  <si>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</si>
  <si>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</si>
  <si>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</si>
  <si>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</si>
  <si>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</si>
  <si>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</si>
  <si>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</si>
  <si>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</si>
  <si>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</si>
  <si>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</si>
  <si>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</si>
  <si>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</si>
  <si>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</si>
  <si>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</si>
  <si>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</si>
  <si>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</si>
  <si>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</si>
  <si>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</si>
  <si>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</si>
  <si>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</si>
  <si>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</si>
  <si>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</si>
  <si>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</si>
  <si>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</si>
  <si>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</si>
  <si>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</si>
  <si>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</si>
  <si>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</si>
  <si>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</si>
  <si>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</si>
  <si>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</si>
  <si>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</si>
  <si>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</si>
  <si>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</si>
  <si>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</si>
  <si>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</si>
  <si>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</si>
  <si>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</si>
  <si>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</si>
  <si>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</si>
  <si>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</si>
  <si>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</si>
  <si>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</si>
  <si>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</si>
  <si>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</si>
  <si>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</si>
  <si>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</si>
  <si>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</si>
  <si>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</si>
  <si>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</si>
  <si>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</si>
  <si>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</si>
  <si>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</si>
  <si>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</si>
  <si>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</si>
  <si>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</si>
  <si>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</si>
  <si>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</si>
  <si>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</si>
  <si>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</si>
  <si>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</si>
  <si>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</si>
  <si>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</si>
  <si>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</si>
  <si>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</si>
  <si>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</si>
  <si>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</si>
  <si>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</si>
  <si>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</si>
  <si>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</si>
  <si>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</si>
  <si>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</si>
  <si>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</si>
  <si>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</si>
  <si>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</si>
  <si>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</si>
  <si>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</si>
  <si>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</si>
  <si>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</si>
  <si>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</si>
  <si>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</si>
  <si>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</si>
  <si>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</si>
  <si>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</si>
  <si>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</si>
  <si>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</si>
  <si>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</si>
  <si>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</si>
  <si>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</si>
  <si>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</si>
  <si>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</si>
  <si>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</si>
  <si>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</si>
  <si>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</si>
  <si>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</si>
  <si>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</si>
  <si>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</si>
  <si>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</si>
  <si>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</si>
  <si>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</si>
  <si>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</si>
  <si>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</si>
  <si>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</si>
  <si>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</si>
  <si>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</si>
  <si>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</si>
  <si>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</si>
  <si>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</si>
  <si>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</si>
  <si>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</si>
  <si>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</si>
  <si>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</si>
  <si>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</si>
  <si>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</si>
  <si>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</si>
  <si>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</si>
  <si>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</si>
  <si>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</si>
  <si>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</si>
  <si>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</si>
  <si>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</si>
  <si>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</si>
  <si>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</si>
  <si>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</si>
  <si>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</si>
  <si>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</si>
  <si>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</si>
  <si>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</si>
  <si>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</si>
  <si>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</si>
  <si>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</si>
  <si>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</si>
  <si>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</si>
  <si>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</si>
  <si>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</si>
  <si>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</si>
  <si>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</si>
  <si>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</si>
  <si>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</si>
  <si>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</si>
  <si>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</si>
  <si>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</si>
  <si>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</si>
  <si>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</si>
  <si>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</si>
  <si>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</si>
  <si>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</si>
  <si>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</si>
  <si>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</si>
  <si>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</si>
  <si>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</si>
  <si>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</si>
  <si>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</si>
  <si>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</si>
  <si>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</si>
  <si>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</si>
  <si>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</si>
  <si>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</si>
  <si>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</si>
  <si>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</si>
  <si>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</si>
  <si>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</si>
  <si>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</si>
  <si>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</si>
  <si>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</si>
  <si>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</si>
  <si>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</si>
  <si>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</si>
  <si>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</si>
  <si>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</si>
  <si>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</si>
  <si>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</si>
  <si>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</si>
  <si>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</si>
  <si>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</si>
  <si>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</si>
  <si>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</si>
  <si>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</si>
  <si>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</si>
  <si>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</si>
  <si>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</si>
  <si>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</si>
  <si>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</si>
  <si>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</si>
  <si>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</si>
  <si>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</si>
  <si>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</si>
  <si>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</si>
  <si>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</si>
  <si>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</si>
  <si>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</si>
  <si>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</si>
  <si>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</si>
  <si>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</si>
  <si>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</si>
  <si>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</si>
  <si>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</si>
  <si>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</si>
  <si>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</si>
  <si>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</si>
  <si>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</si>
  <si>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</si>
  <si>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</si>
  <si>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</si>
  <si>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</si>
  <si>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</si>
  <si>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</si>
  <si>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</si>
  <si>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</si>
  <si>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</si>
  <si>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</si>
  <si>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</si>
  <si>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</si>
  <si>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</si>
  <si>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</si>
  <si>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</si>
  <si>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</si>
  <si>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</si>
  <si>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</si>
  <si>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</si>
  <si>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</si>
  <si>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</si>
  <si>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</si>
  <si>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</si>
  <si>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</si>
  <si>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</si>
  <si>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</si>
  <si>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</si>
  <si>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</si>
  <si>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</si>
  <si>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</si>
  <si>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</si>
  <si>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</si>
  <si>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</si>
  <si>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</si>
  <si>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</si>
  <si>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</si>
  <si>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</si>
  <si>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</si>
  <si>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</si>
  <si>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</si>
  <si>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</si>
  <si>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</si>
  <si>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</si>
  <si>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</si>
  <si>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</si>
  <si>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</si>
  <si>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</si>
  <si>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</si>
  <si>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</si>
  <si>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</si>
  <si>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</si>
  <si>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</si>
  <si>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</si>
  <si>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</si>
  <si>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</si>
  <si>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</si>
  <si>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</si>
  <si>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</si>
  <si>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</si>
  <si>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</si>
  <si>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</si>
  <si>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</si>
  <si>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</si>
  <si>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</si>
  <si>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</si>
  <si>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</si>
  <si>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</si>
  <si>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</si>
  <si>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</si>
  <si>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</si>
  <si>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</si>
  <si>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</si>
  <si>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</si>
  <si>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</si>
  <si>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</si>
  <si>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</si>
  <si>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</si>
  <si>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</si>
  <si>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</si>
  <si>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</si>
  <si>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</si>
  <si>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</si>
  <si>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</si>
  <si>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</si>
  <si>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</si>
  <si>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</si>
  <si>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</si>
  <si>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</si>
  <si>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</si>
  <si>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</si>
  <si>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</si>
  <si>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</si>
  <si>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</si>
  <si>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</si>
  <si>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</si>
  <si>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</si>
  <si>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</si>
  <si>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</si>
  <si>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</si>
  <si>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</si>
  <si>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</si>
  <si>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</si>
  <si>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</si>
  <si>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</si>
  <si>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</si>
  <si>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</si>
  <si>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</si>
  <si>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</si>
  <si>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</si>
  <si>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</si>
  <si>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</si>
  <si>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</si>
  <si>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</si>
  <si>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</si>
  <si>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</si>
  <si>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</si>
  <si>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</si>
  <si>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</si>
  <si>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</si>
  <si>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</si>
  <si>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</si>
  <si>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</si>
  <si>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</si>
  <si>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</si>
  <si>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</si>
  <si>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</si>
  <si>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</si>
  <si>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</si>
  <si>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</si>
  <si>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</si>
  <si>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</si>
  <si>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</si>
  <si>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</si>
  <si>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</si>
  <si>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</si>
  <si>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</si>
  <si>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</si>
  <si>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</si>
  <si>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</si>
  <si>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</si>
  <si>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</si>
  <si>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</si>
  <si>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</si>
  <si>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</si>
  <si>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</si>
  <si>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</si>
  <si>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</si>
  <si>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</si>
  <si>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</si>
  <si>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</si>
  <si>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</si>
  <si>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</si>
  <si>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</si>
  <si>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</si>
  <si>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</si>
  <si>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</si>
  <si>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</si>
  <si>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</si>
  <si>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</si>
  <si>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</si>
  <si>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</si>
  <si>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</si>
  <si>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</si>
  <si>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</si>
  <si>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</si>
  <si>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</si>
  <si>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</si>
  <si>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</si>
  <si>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</si>
  <si>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</si>
  <si>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</si>
  <si>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</si>
  <si>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</si>
  <si>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</si>
  <si>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</si>
  <si>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</si>
  <si>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</si>
  <si>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</si>
  <si>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</si>
  <si>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</si>
  <si>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</si>
  <si>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</si>
  <si>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</si>
  <si>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</si>
  <si>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</si>
  <si>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</si>
  <si>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</si>
  <si>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</si>
  <si>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</si>
  <si>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</si>
  <si>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</si>
  <si>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</si>
  <si>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</si>
  <si>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</si>
  <si>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</si>
  <si>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</si>
  <si>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</si>
  <si>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</si>
  <si>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</si>
  <si>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</si>
  <si>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</si>
  <si>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</si>
  <si>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</si>
  <si>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</si>
  <si>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</si>
  <si>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</si>
  <si>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</si>
  <si>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</si>
  <si>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</si>
  <si>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</si>
  <si>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</si>
  <si>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</si>
  <si>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</si>
  <si>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</si>
  <si>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</si>
  <si>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</si>
  <si>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</si>
  <si>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</si>
  <si>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</si>
  <si>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</si>
  <si>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</si>
  <si>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</si>
  <si>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</si>
  <si>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</si>
  <si>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</si>
  <si>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</si>
  <si>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</si>
  <si>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</si>
  <si>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</si>
  <si>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</si>
  <si>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</si>
  <si>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</si>
  <si>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</si>
  <si>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</si>
  <si>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</si>
  <si>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</si>
  <si>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</si>
  <si>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</si>
  <si>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</si>
  <si>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</si>
  <si>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</si>
  <si>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</si>
  <si>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</si>
  <si>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</si>
  <si>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</si>
  <si>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</si>
  <si>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</si>
  <si>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</si>
  <si>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</si>
  <si>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</si>
  <si>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</si>
  <si>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</si>
  <si>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</si>
  <si>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</si>
  <si>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</si>
  <si>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</si>
  <si>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</si>
  <si>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</si>
  <si>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</si>
  <si>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</si>
  <si>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</si>
  <si>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</si>
  <si>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</si>
  <si>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</si>
  <si>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</si>
  <si>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</si>
  <si>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</si>
  <si>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</si>
  <si>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</si>
  <si>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</si>
  <si>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</si>
  <si>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</si>
  <si>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</si>
  <si>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</si>
  <si>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</si>
  <si>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</si>
  <si>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</si>
  <si>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</si>
  <si>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</si>
  <si>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</si>
  <si>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</si>
  <si>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</si>
  <si>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</si>
  <si>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</si>
  <si>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</si>
  <si>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</si>
  <si>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</si>
  <si>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</si>
  <si>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</si>
  <si>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</si>
  <si>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</si>
  <si>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</si>
  <si>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</si>
  <si>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</si>
  <si>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</si>
  <si>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</si>
  <si>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</si>
  <si>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</si>
  <si>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</si>
  <si>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</si>
  <si>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</si>
  <si>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</si>
  <si>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</si>
  <si>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</si>
  <si>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</si>
  <si>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</si>
  <si>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</si>
  <si>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</si>
  <si>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</si>
  <si>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</si>
  <si>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</si>
  <si>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</si>
  <si>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</si>
  <si>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</si>
  <si>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</si>
  <si>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</si>
  <si>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</si>
  <si>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</si>
  <si>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</si>
  <si>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</si>
  <si>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</si>
  <si>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</si>
  <si>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</si>
  <si>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</si>
  <si>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</si>
  <si>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</si>
  <si>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</si>
  <si>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</si>
  <si>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</si>
  <si>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</si>
  <si>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</si>
  <si>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</si>
  <si>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</si>
  <si>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</si>
  <si>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</si>
  <si>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</si>
  <si>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</si>
  <si>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</si>
  <si>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</si>
  <si>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</si>
  <si>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</si>
  <si>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</si>
  <si>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</si>
  <si>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</si>
  <si>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</si>
  <si>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</si>
  <si>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</si>
  <si>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</si>
  <si>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</si>
  <si>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</si>
  <si>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</si>
  <si>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</si>
  <si>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</si>
  <si>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</si>
  <si>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</si>
  <si>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</si>
  <si>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</si>
  <si>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</si>
  <si>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</si>
  <si>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</si>
  <si>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</si>
  <si>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</si>
  <si>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</si>
  <si>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</si>
  <si>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</si>
  <si>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</si>
  <si>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</si>
  <si>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</si>
  <si>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</si>
  <si>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</si>
  <si>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</si>
  <si>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</si>
  <si>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</si>
  <si>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</si>
  <si>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</si>
  <si>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</si>
  <si>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</si>
  <si>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</si>
  <si>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</si>
  <si>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</si>
  <si>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</si>
  <si>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</si>
  <si>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</si>
  <si>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</si>
  <si>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</si>
  <si>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</si>
  <si>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</si>
  <si>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</si>
  <si>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</si>
  <si>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</si>
  <si>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</si>
  <si>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</si>
  <si>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</si>
  <si>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</si>
  <si>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</si>
  <si>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</si>
  <si>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</si>
  <si>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</si>
  <si>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</si>
  <si>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</si>
  <si>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</si>
  <si>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</si>
  <si>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</si>
  <si>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</si>
  <si>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</si>
  <si>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</si>
  <si>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</si>
  <si>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</si>
  <si>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</si>
  <si>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</si>
  <si>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</si>
  <si>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</si>
  <si>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</si>
  <si>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</si>
  <si>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</si>
  <si>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</si>
  <si>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</si>
  <si>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</si>
  <si>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</si>
  <si>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</si>
  <si>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</si>
  <si>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</si>
  <si>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</si>
  <si>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</si>
  <si>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</si>
  <si>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</si>
  <si>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</si>
  <si>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</si>
  <si>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</si>
  <si>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</si>
  <si>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</si>
  <si>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</si>
  <si>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</si>
  <si>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</si>
  <si>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</si>
  <si>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</si>
  <si>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</si>
  <si>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</si>
  <si>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</si>
  <si>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</si>
  <si>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</si>
  <si>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</si>
  <si>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</si>
  <si>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</si>
  <si>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</si>
  <si>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</si>
  <si>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</si>
  <si>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</si>
  <si>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</si>
  <si>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</si>
  <si>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</si>
  <si>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</si>
  <si>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</si>
  <si>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</si>
  <si>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</si>
  <si>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</si>
  <si>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</si>
  <si>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</si>
  <si>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</si>
  <si>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</si>
  <si>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</si>
  <si>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</si>
  <si>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</si>
  <si>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</si>
  <si>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</si>
  <si>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</si>
  <si>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</si>
  <si>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</si>
  <si>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</si>
  <si>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</si>
  <si>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</si>
  <si>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</si>
  <si>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</si>
  <si>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</si>
  <si>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</si>
  <si>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</si>
  <si>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</si>
  <si>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</si>
  <si>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</si>
  <si>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</si>
  <si>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</si>
  <si>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</si>
  <si>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</si>
  <si>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</si>
  <si>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</si>
  <si>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</si>
  <si>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</si>
  <si>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</si>
  <si>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</si>
  <si>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</si>
  <si>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</si>
  <si>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</si>
  <si>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</si>
  <si>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</si>
  <si>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</si>
  <si>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</si>
  <si>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</si>
  <si>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</si>
  <si>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</si>
  <si>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</si>
  <si>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</si>
  <si>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</si>
  <si>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</si>
  <si>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</si>
  <si>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</si>
  <si>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</si>
  <si>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</si>
  <si>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</si>
  <si>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</si>
  <si>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</si>
  <si>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</si>
  <si>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</si>
  <si>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</si>
  <si>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</si>
  <si>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</si>
  <si>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</si>
  <si>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</si>
  <si>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</si>
  <si>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</si>
  <si>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</si>
  <si>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</si>
  <si>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</si>
  <si>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</si>
  <si>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</si>
  <si>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</si>
  <si>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</si>
  <si>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</si>
  <si>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</si>
  <si>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</si>
  <si>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</si>
  <si>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</si>
  <si>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</si>
  <si>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</si>
  <si>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</si>
  <si>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</si>
  <si>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</si>
  <si>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</si>
  <si>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</si>
  <si>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</si>
  <si>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</si>
  <si>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</si>
  <si>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</si>
  <si>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</si>
  <si>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</si>
  <si>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</si>
  <si>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</si>
  <si>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</si>
  <si>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</si>
  <si>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</si>
  <si>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</si>
  <si>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</si>
  <si>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</si>
  <si>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</si>
  <si>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</si>
  <si>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</si>
  <si>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</si>
  <si>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</si>
  <si>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</si>
  <si>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</si>
  <si>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</si>
  <si>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</si>
  <si>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</si>
  <si>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</si>
  <si>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</si>
  <si>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</si>
  <si>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</si>
  <si>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</si>
  <si>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</si>
  <si>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</si>
  <si>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</si>
  <si>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</si>
  <si>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</si>
  <si>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</si>
  <si>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</si>
  <si>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</si>
  <si>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</si>
  <si>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</si>
  <si>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</si>
  <si>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</si>
  <si>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</si>
  <si>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</si>
  <si>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</si>
  <si>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</si>
  <si>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</si>
  <si>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</si>
  <si>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</si>
  <si>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</si>
  <si>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</si>
  <si>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</si>
  <si>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</si>
  <si>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</si>
  <si>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</si>
  <si>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</si>
  <si>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</si>
  <si>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</si>
  <si>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</si>
  <si>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</si>
  <si>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</si>
  <si>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</si>
  <si>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</si>
  <si>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</si>
  <si>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</si>
  <si>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</si>
  <si>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</si>
  <si>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</si>
  <si>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</si>
  <si>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</si>
  <si>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</si>
  <si>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</si>
  <si>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</si>
  <si>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</si>
  <si>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</si>
  <si>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</si>
  <si>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</si>
  <si>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</si>
  <si>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</si>
  <si>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</si>
  <si>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</si>
  <si>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</si>
  <si>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</si>
  <si>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</si>
  <si>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</si>
  <si>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</si>
  <si>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</si>
  <si>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</si>
  <si>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</si>
  <si>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</si>
  <si>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</si>
  <si>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</si>
  <si>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</si>
  <si>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</si>
  <si>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</si>
  <si>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</si>
  <si>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</si>
  <si>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</si>
  <si>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</si>
  <si>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</si>
  <si>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</si>
  <si>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</si>
  <si>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</si>
  <si>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</si>
  <si>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</si>
  <si>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</si>
  <si>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</si>
  <si>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</si>
  <si>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</si>
  <si>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</si>
  <si>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</si>
  <si>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</si>
  <si>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</si>
  <si>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</si>
  <si>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</si>
  <si>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</si>
  <si>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</si>
  <si>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</si>
  <si>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</si>
  <si>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</si>
  <si>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</si>
  <si>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</si>
  <si>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</si>
  <si>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</si>
  <si>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</si>
  <si>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</si>
  <si>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</si>
  <si>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</si>
  <si>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</si>
  <si>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</si>
  <si>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</si>
  <si>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</si>
  <si>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</si>
  <si>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</si>
  <si>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</si>
  <si>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</si>
  <si>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</si>
  <si>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</si>
  <si>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</si>
  <si>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</si>
  <si>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</si>
  <si>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</si>
  <si>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</si>
  <si>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</si>
  <si>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</si>
  <si>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</si>
  <si>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</si>
  <si>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</si>
  <si>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</si>
  <si>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</si>
  <si>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</si>
  <si>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</si>
  <si>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</si>
  <si>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</si>
  <si>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</si>
  <si>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</si>
  <si>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</si>
  <si>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</si>
  <si>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</si>
  <si>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</si>
  <si>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</si>
  <si>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</si>
  <si>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</si>
  <si>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</si>
  <si>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</si>
  <si>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</si>
  <si>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</si>
  <si>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</si>
  <si>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</si>
  <si>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</si>
  <si>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</si>
  <si>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</si>
  <si>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</si>
  <si>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</si>
  <si>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</si>
  <si>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</si>
  <si>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</si>
  <si>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</si>
  <si>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</si>
  <si>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</si>
  <si>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</si>
  <si>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</si>
  <si>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</si>
  <si>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</si>
  <si>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</si>
  <si>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</si>
  <si>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</si>
  <si>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</si>
  <si>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</si>
  <si>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</si>
  <si>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</si>
  <si>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</si>
  <si>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</si>
  <si>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</si>
  <si>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</si>
  <si>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</si>
  <si>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</si>
  <si>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</si>
  <si>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</si>
  <si>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</si>
  <si>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</si>
  <si>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</si>
  <si>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</si>
  <si>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</si>
  <si>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</si>
  <si>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</si>
  <si>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</si>
  <si>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</si>
  <si>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</si>
  <si>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</si>
  <si>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</si>
  <si>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</si>
  <si>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</si>
  <si>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</si>
  <si>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</si>
  <si>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</si>
  <si>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</si>
  <si>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</si>
  <si>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</si>
  <si>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</si>
  <si>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</si>
  <si>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</si>
  <si>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</si>
  <si>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</si>
  <si>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</si>
  <si>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</si>
  <si>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</si>
  <si>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</si>
  <si>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</si>
  <si>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</si>
  <si>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</si>
  <si>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</si>
  <si>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</si>
  <si>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</si>
  <si>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</si>
  <si>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</si>
  <si>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</si>
  <si>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</si>
  <si>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</si>
  <si>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</si>
  <si>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</si>
  <si>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</si>
  <si>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</si>
  <si>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</si>
  <si>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</si>
  <si>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</si>
  <si>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</si>
  <si>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</si>
  <si>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</si>
  <si>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</si>
  <si>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</si>
  <si>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</si>
  <si>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</si>
  <si>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</si>
  <si>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</si>
  <si>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</si>
  <si>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</si>
  <si>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</si>
  <si>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</si>
  <si>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</si>
  <si>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</si>
  <si>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</si>
  <si>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</si>
  <si>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</si>
  <si>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</si>
  <si>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</si>
  <si>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</si>
  <si>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</si>
  <si>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</si>
  <si>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</si>
  <si>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</si>
  <si>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</si>
  <si>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</si>
  <si>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</si>
  <si>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</si>
  <si>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</si>
  <si>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</si>
  <si>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</si>
  <si>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</si>
  <si>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</si>
  <si>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</si>
  <si>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</si>
  <si>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</si>
  <si>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</si>
  <si>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</si>
  <si>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</si>
  <si>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</si>
  <si>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</si>
  <si>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</si>
  <si>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</si>
  <si>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</si>
  <si>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</si>
  <si>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</si>
  <si>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</si>
  <si>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</si>
  <si>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</si>
  <si>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</si>
  <si>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</si>
  <si>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</si>
  <si>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</si>
  <si>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</si>
  <si>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</si>
  <si>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</si>
  <si>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</si>
  <si>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</si>
  <si>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</si>
  <si>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</si>
  <si>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</si>
  <si>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</si>
  <si>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</si>
  <si>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</si>
  <si>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</si>
  <si>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</si>
  <si>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</si>
  <si>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</si>
  <si>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</si>
  <si>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</si>
  <si>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</si>
  <si>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</si>
  <si>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</si>
  <si>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</si>
  <si>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</si>
  <si>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</si>
  <si>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</si>
  <si>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</si>
  <si>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</si>
  <si>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</si>
  <si>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</si>
  <si>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</si>
  <si>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</si>
  <si>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</si>
  <si>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</si>
  <si>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</si>
  <si>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</si>
  <si>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</si>
  <si>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</si>
  <si>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</si>
  <si>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</si>
  <si>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</si>
  <si>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</si>
  <si>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</si>
  <si>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</si>
  <si>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</si>
  <si>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</si>
  <si>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</si>
  <si>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</si>
  <si>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</si>
  <si>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</si>
  <si>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</si>
  <si>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</si>
  <si>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</si>
  <si>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</si>
  <si>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</si>
  <si>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</si>
  <si>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</si>
  <si>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</si>
  <si>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</si>
  <si>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</si>
  <si>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</si>
  <si>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</si>
  <si>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</si>
  <si>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</si>
  <si>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</si>
  <si>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</si>
  <si>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</si>
  <si>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</si>
  <si>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</si>
  <si>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</si>
  <si>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</si>
  <si>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</si>
  <si>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</si>
  <si>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</si>
  <si>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</si>
  <si>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</si>
  <si>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</si>
  <si>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</si>
  <si>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</si>
  <si>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</si>
  <si>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</si>
  <si>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</si>
  <si>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</si>
  <si>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</si>
  <si>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</si>
  <si>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</si>
  <si>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</si>
  <si>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</si>
  <si>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</si>
  <si>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</si>
  <si>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</si>
  <si>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</si>
  <si>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</si>
  <si>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</si>
  <si>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</si>
  <si>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</si>
  <si>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</si>
  <si>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</si>
  <si>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</si>
  <si>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</si>
  <si>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</si>
  <si>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</si>
  <si>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</si>
  <si>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</si>
  <si>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</si>
  <si>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</si>
  <si>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</si>
  <si>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</si>
  <si>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</si>
  <si>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</si>
  <si>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</si>
  <si>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</si>
  <si>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</si>
  <si>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</si>
  <si>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</si>
  <si>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</si>
  <si>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</si>
  <si>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</si>
  <si>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</si>
  <si>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</si>
  <si>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</si>
  <si>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</si>
  <si>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</si>
  <si>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</si>
  <si>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</si>
  <si>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</si>
  <si>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</si>
  <si>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</si>
  <si>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</si>
  <si>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</si>
  <si>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</si>
  <si>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</si>
  <si>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</si>
  <si>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</si>
  <si>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</si>
  <si>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</si>
  <si>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</si>
  <si>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</si>
  <si>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</si>
  <si>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</si>
  <si>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</si>
  <si>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</si>
  <si>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</si>
  <si>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</si>
  <si>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</si>
  <si>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</si>
  <si>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</si>
  <si>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</si>
  <si>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</si>
  <si>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</si>
  <si>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</si>
  <si>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</si>
  <si>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</si>
  <si>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</si>
  <si>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</si>
  <si>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</si>
  <si>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</si>
  <si>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</si>
  <si>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</si>
  <si>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</si>
  <si>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</si>
  <si>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</si>
  <si>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</si>
  <si>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</si>
  <si>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</si>
  <si>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</si>
  <si>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</si>
  <si>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</si>
  <si>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</si>
  <si>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</si>
  <si>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</si>
  <si>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</si>
  <si>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</si>
  <si>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</si>
  <si>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</si>
  <si>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</si>
  <si>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</si>
  <si>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</si>
  <si>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</si>
  <si>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</si>
  <si>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</si>
  <si>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</si>
  <si>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</si>
  <si>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</si>
  <si>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</si>
  <si>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</si>
  <si>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</si>
  <si>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</si>
  <si>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</si>
  <si>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</si>
  <si>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</si>
  <si>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</si>
  <si>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</si>
  <si>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</si>
  <si>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</si>
  <si>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</si>
  <si>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</si>
  <si>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</si>
  <si>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</si>
  <si>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</si>
  <si>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</si>
  <si>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</si>
  <si>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</si>
  <si>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</si>
  <si>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</si>
  <si>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</si>
  <si>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</si>
  <si>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</si>
  <si>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</si>
  <si>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</si>
  <si>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</si>
  <si>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</si>
  <si>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</si>
  <si>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</si>
  <si>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</si>
  <si>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</si>
  <si>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</si>
  <si>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</si>
  <si>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</si>
  <si>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</si>
  <si>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</si>
  <si>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</si>
  <si>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</si>
  <si>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</si>
  <si>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</si>
  <si>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</si>
  <si>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</si>
  <si>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</si>
  <si>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</si>
  <si>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</si>
  <si>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</si>
  <si>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</si>
  <si>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</si>
  <si>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</si>
  <si>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</si>
  <si>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</si>
  <si>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</si>
  <si>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</si>
  <si>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</si>
  <si>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</si>
  <si>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</si>
  <si>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</si>
  <si>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</si>
  <si>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</si>
  <si>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</si>
  <si>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</si>
  <si>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</si>
  <si>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</si>
  <si>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</si>
  <si>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</si>
  <si>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</si>
  <si>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</si>
  <si>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</si>
  <si>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</si>
  <si>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</si>
  <si>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</si>
  <si>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</si>
  <si>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</si>
  <si>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</si>
  <si>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</si>
  <si>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</si>
  <si>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</si>
  <si>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</si>
  <si>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</si>
  <si>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</si>
  <si>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</si>
  <si>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</si>
  <si>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</si>
  <si>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</si>
  <si>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</si>
  <si>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</si>
  <si>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</si>
  <si>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</si>
  <si>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</si>
  <si>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</si>
  <si>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</si>
  <si>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</si>
  <si>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</si>
  <si>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</si>
  <si>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</si>
  <si>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</si>
  <si>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</si>
  <si>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</si>
  <si>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</si>
  <si>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</si>
  <si>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</si>
  <si>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</si>
  <si>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</si>
  <si>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</si>
  <si>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</si>
  <si>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</si>
  <si>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</si>
  <si>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</si>
  <si>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</si>
  <si>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</si>
  <si>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</si>
  <si>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</si>
  <si>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</si>
  <si>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</si>
  <si>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</si>
  <si>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</si>
  <si>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</si>
  <si>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</si>
  <si>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</si>
  <si>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</si>
  <si>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</si>
  <si>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</si>
  <si>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</si>
  <si>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</si>
  <si>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</si>
  <si>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</si>
  <si>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</si>
  <si>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</si>
  <si>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</si>
  <si>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</si>
  <si>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</si>
  <si>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</si>
  <si>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</si>
  <si>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</si>
  <si>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</si>
  <si>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</si>
  <si>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</si>
  <si>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</si>
  <si>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</si>
  <si>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</si>
  <si>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</si>
  <si>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</si>
  <si>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</si>
  <si>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</si>
  <si>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</si>
  <si>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</si>
  <si>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</si>
  <si>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</si>
  <si>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</si>
  <si>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</si>
  <si>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</si>
  <si>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</si>
  <si>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</si>
  <si>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</si>
  <si>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</si>
  <si>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</si>
  <si>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</si>
  <si>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</si>
  <si>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</si>
  <si>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</si>
  <si>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</si>
  <si>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</si>
  <si>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</si>
  <si>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</si>
  <si>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</si>
  <si>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</si>
  <si>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</si>
  <si>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</si>
  <si>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</si>
  <si>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</si>
  <si>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</si>
  <si>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</si>
  <si>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</si>
  <si>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</si>
  <si>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</si>
  <si>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</si>
  <si>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</si>
  <si>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</si>
  <si>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</si>
  <si>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</si>
  <si>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</si>
  <si>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</si>
  <si>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</si>
  <si>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</si>
  <si>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</si>
  <si>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</si>
  <si>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</si>
  <si>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</si>
  <si>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</si>
  <si>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</si>
  <si>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</si>
  <si>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</si>
  <si>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</si>
  <si>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</si>
  <si>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</si>
  <si>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</si>
  <si>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</si>
  <si>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</si>
  <si>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</si>
  <si>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</si>
  <si>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</si>
  <si>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</si>
  <si>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</si>
  <si>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</si>
  <si>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</si>
  <si>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</si>
  <si>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</si>
  <si>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</si>
  <si>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</si>
  <si>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</si>
  <si>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</si>
  <si>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</si>
  <si>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</si>
  <si>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</si>
  <si>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</si>
  <si>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</si>
  <si>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</si>
  <si>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</si>
  <si>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</si>
  <si>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</si>
  <si>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</si>
  <si>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</si>
  <si>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</si>
  <si>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</si>
  <si>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</si>
  <si>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</si>
  <si>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</si>
  <si>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</si>
  <si>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</si>
  <si>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</si>
  <si>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</si>
  <si>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</si>
  <si>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</si>
  <si>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</si>
  <si>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</si>
  <si>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</si>
  <si>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</si>
  <si>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</si>
  <si>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</si>
  <si>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</si>
  <si>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</si>
  <si>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</si>
  <si>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</si>
  <si>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</si>
  <si>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</si>
  <si>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</si>
  <si>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</si>
  <si>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</si>
  <si>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</si>
  <si>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</si>
  <si>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</si>
  <si>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</si>
  <si>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</si>
  <si>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</si>
  <si>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</si>
  <si>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</si>
  <si>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</si>
  <si>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</si>
  <si>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</si>
  <si>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</si>
  <si>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</si>
  <si>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</si>
  <si>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</si>
  <si>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</si>
  <si>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</si>
  <si>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</si>
  <si>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</si>
  <si>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</si>
  <si>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</si>
  <si>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</si>
  <si>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</si>
  <si>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</si>
  <si>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</si>
  <si>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</si>
  <si>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</si>
  <si>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</si>
  <si>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</si>
  <si>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</si>
  <si>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</si>
  <si>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</si>
  <si>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</si>
  <si>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</si>
  <si>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</si>
  <si>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</si>
  <si>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</si>
  <si>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</si>
  <si>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</si>
  <si>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</si>
  <si>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</si>
  <si>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</si>
  <si>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</si>
  <si>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</si>
  <si>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</si>
  <si>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</si>
  <si>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</si>
  <si>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</si>
  <si>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</si>
  <si>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</si>
  <si>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</si>
  <si>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</si>
  <si>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</si>
  <si>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</si>
  <si>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</si>
  <si>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</si>
  <si>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</si>
  <si>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</si>
  <si>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</si>
  <si>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</si>
  <si>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</si>
  <si>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</si>
  <si>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</si>
  <si>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</si>
  <si>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</si>
  <si>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</si>
  <si>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</si>
  <si>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</si>
  <si>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</si>
  <si>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</si>
  <si>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</si>
  <si>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</si>
  <si>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</si>
  <si>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</si>
  <si>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</si>
  <si>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</si>
  <si>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</si>
  <si>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</si>
  <si>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</si>
  <si>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</si>
  <si>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</si>
  <si>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</si>
  <si>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</si>
  <si>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</si>
  <si>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</si>
  <si>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</si>
  <si>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</si>
  <si>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</si>
  <si>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</si>
  <si>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</si>
  <si>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</si>
  <si>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</si>
  <si>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</si>
  <si>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</si>
  <si>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</si>
  <si>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</si>
  <si>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</si>
  <si>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</si>
  <si>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</si>
  <si>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</si>
  <si>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</si>
  <si>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</si>
  <si>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</si>
  <si>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</si>
  <si>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</si>
  <si>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</si>
  <si>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</si>
  <si>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</si>
  <si>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</si>
  <si>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</si>
  <si>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</si>
  <si>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</si>
  <si>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</si>
  <si>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</si>
  <si>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</si>
  <si>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</si>
  <si>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</si>
  <si>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</si>
  <si>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</si>
  <si>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</si>
  <si>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</si>
  <si>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</si>
  <si>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</si>
  <si>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</si>
  <si>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</si>
  <si>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</si>
  <si>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</si>
  <si>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</si>
  <si>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</si>
  <si>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</si>
  <si>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</si>
  <si>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</si>
  <si>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</si>
  <si>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</si>
  <si>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</si>
  <si>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</si>
  <si>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</si>
  <si>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</si>
  <si>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</si>
  <si>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</si>
  <si>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</si>
  <si>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</si>
  <si>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</si>
  <si>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</si>
  <si>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</si>
  <si>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</si>
  <si>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</si>
  <si>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</si>
  <si>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</si>
  <si>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</si>
  <si>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</si>
  <si>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</si>
  <si>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</si>
  <si>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</si>
  <si>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</si>
  <si>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</si>
  <si>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</si>
  <si>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</si>
  <si>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</si>
  <si>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</si>
  <si>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</si>
  <si>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</si>
  <si>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</si>
  <si>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</si>
  <si>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</si>
  <si>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</si>
  <si>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</si>
  <si>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</si>
  <si>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</si>
  <si>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</si>
  <si>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</si>
  <si>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</si>
  <si>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</si>
  <si>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</si>
  <si>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</si>
  <si>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</si>
  <si>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</si>
  <si>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</si>
  <si>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</si>
  <si>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</si>
  <si>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</si>
  <si>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</si>
  <si>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</si>
  <si>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</si>
  <si>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</si>
  <si>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</si>
  <si>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</si>
  <si>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</si>
  <si>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</si>
  <si>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</si>
  <si>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</si>
  <si>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</si>
  <si>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</si>
  <si>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</si>
  <si>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</si>
  <si>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</si>
  <si>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</si>
  <si>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</si>
  <si>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</si>
  <si>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</si>
  <si>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</si>
  <si>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</si>
  <si>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</si>
  <si>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</si>
  <si>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</si>
  <si>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</si>
  <si>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</si>
  <si>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</si>
  <si>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</si>
  <si>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</si>
  <si>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</si>
  <si>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</si>
  <si>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</si>
  <si>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</si>
  <si>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</si>
  <si>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</si>
  <si>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</si>
  <si>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</si>
  <si>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</si>
  <si>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</si>
  <si>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</si>
  <si>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</si>
  <si>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</si>
  <si>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</si>
  <si>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</si>
  <si>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</si>
  <si>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</si>
  <si>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</si>
  <si>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</si>
  <si>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</si>
  <si>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</si>
  <si>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</si>
  <si>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</si>
  <si>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</si>
  <si>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</si>
  <si>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</si>
  <si>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</si>
  <si>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</si>
  <si>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</si>
  <si>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</si>
  <si>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</si>
  <si>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</si>
  <si>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</si>
  <si>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</si>
  <si>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</si>
  <si>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</si>
  <si>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</si>
  <si>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</si>
  <si>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</si>
  <si>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</si>
  <si>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</si>
  <si>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</si>
  <si>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</si>
  <si>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</si>
  <si>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</si>
  <si>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</si>
  <si>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</si>
  <si>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</si>
  <si>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</si>
  <si>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</si>
  <si>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</si>
  <si>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</si>
  <si>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</si>
  <si>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</si>
  <si>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</si>
  <si>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</si>
  <si>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</si>
  <si>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</si>
  <si>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</si>
  <si>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</si>
  <si>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</si>
  <si>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</si>
  <si>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</si>
  <si>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</si>
  <si>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</si>
  <si>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</si>
  <si>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</si>
  <si>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</si>
  <si>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</si>
  <si>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</si>
  <si>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</si>
  <si>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</si>
  <si>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</si>
  <si>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</si>
  <si>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</si>
  <si>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</si>
  <si>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</si>
  <si>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</si>
  <si>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</si>
  <si>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</si>
  <si>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</si>
  <si>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</si>
  <si>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</si>
  <si>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</si>
  <si>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</si>
  <si>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</si>
  <si>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</si>
  <si>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</si>
  <si>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</si>
  <si>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</si>
  <si>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</si>
  <si>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</si>
  <si>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</si>
  <si>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</si>
  <si>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</si>
  <si>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</si>
  <si>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</si>
  <si>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</si>
  <si>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</si>
  <si>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</si>
  <si>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</si>
  <si>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</si>
  <si>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</si>
  <si>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</si>
  <si>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</si>
  <si>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</si>
  <si>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</si>
  <si>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</si>
  <si>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</si>
  <si>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</si>
  <si>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</si>
  <si>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</si>
  <si>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</si>
  <si>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</si>
  <si>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</si>
  <si>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</si>
  <si>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</si>
  <si>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</si>
  <si>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</si>
  <si>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</si>
  <si>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</si>
  <si>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</si>
  <si>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</si>
  <si>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</si>
  <si>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</si>
  <si>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</si>
  <si>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</si>
  <si>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</si>
  <si>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</si>
  <si>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</si>
  <si>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</si>
  <si>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</si>
  <si>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</si>
  <si>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</si>
  <si>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</si>
  <si>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</si>
  <si>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</si>
  <si>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</si>
  <si>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</si>
  <si>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</si>
  <si>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</si>
  <si>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</si>
  <si>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</si>
  <si>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</si>
  <si>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</si>
  <si>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</si>
  <si>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</si>
  <si>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</si>
  <si>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</si>
  <si>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</si>
  <si>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</si>
  <si>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</si>
  <si>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</si>
  <si>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</si>
  <si>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</si>
  <si>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</si>
  <si>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</si>
  <si>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</si>
  <si>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</si>
  <si>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</si>
  <si>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</si>
  <si>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</si>
  <si>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</si>
  <si>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</si>
  <si>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</si>
  <si>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</si>
  <si>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</si>
  <si>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</si>
  <si>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</si>
  <si>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</si>
  <si>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</si>
  <si>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</si>
  <si>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</si>
  <si>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</si>
  <si>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</si>
  <si>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</si>
  <si>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</si>
  <si>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</si>
  <si>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</si>
  <si>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</si>
  <si>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</si>
  <si>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</si>
  <si>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</si>
  <si>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</si>
  <si>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</si>
  <si>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</si>
  <si>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</si>
  <si>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</si>
  <si>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</si>
  <si>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</si>
  <si>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</si>
  <si>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</si>
  <si>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</si>
  <si>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</si>
  <si>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</si>
  <si>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</si>
  <si>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</si>
  <si>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</si>
  <si>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</si>
  <si>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</si>
  <si>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</si>
  <si>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</si>
  <si>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</si>
  <si>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</si>
  <si>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</si>
  <si>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</si>
  <si>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</si>
  <si>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</si>
  <si>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</si>
  <si>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</si>
  <si>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</si>
  <si>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</si>
  <si>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</si>
  <si>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</si>
  <si>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</si>
  <si>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</si>
  <si>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</si>
  <si>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</si>
  <si>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</si>
  <si>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</si>
  <si>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</si>
  <si>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</si>
  <si>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</si>
  <si>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</si>
  <si>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</si>
  <si>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</si>
  <si>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</si>
  <si>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</si>
  <si>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</si>
  <si>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</si>
  <si>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</si>
  <si>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</si>
  <si>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</si>
  <si>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</si>
  <si>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</si>
  <si>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</si>
  <si>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</si>
  <si>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</si>
  <si>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</si>
  <si>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</si>
  <si>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</si>
  <si>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</si>
  <si>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</si>
  <si>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</si>
  <si>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</si>
  <si>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</si>
  <si>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</si>
  <si>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</si>
  <si>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</si>
  <si>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</si>
  <si>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</si>
  <si>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</si>
  <si>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</si>
  <si>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</si>
  <si>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</si>
  <si>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</si>
  <si>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</si>
  <si>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</si>
  <si>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</si>
  <si>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</si>
  <si>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</si>
  <si>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</si>
  <si>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</si>
  <si>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</si>
  <si>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</si>
  <si>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</si>
  <si>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</si>
  <si>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</si>
  <si>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</si>
  <si>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</si>
  <si>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</si>
  <si>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</si>
  <si>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</si>
  <si>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</si>
  <si>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</si>
  <si>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</si>
  <si>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</si>
  <si>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</si>
  <si>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</si>
  <si>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</si>
  <si>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</si>
  <si>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</si>
  <si>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</si>
  <si>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</si>
  <si>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</si>
  <si>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</si>
  <si>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</si>
  <si>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</si>
  <si>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</si>
  <si>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</si>
  <si>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</si>
  <si>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</si>
  <si>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</si>
  <si>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</si>
  <si>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</si>
  <si>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</si>
  <si>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</si>
  <si>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</si>
  <si>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</si>
  <si>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</si>
  <si>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</si>
  <si>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</si>
  <si>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</si>
  <si>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</si>
  <si>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</si>
  <si>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</si>
  <si>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</si>
  <si>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</si>
  <si>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</si>
  <si>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</si>
  <si>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</si>
  <si>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</si>
  <si>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</si>
  <si>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</si>
  <si>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</si>
  <si>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</si>
  <si>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</si>
  <si>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</si>
  <si>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</si>
  <si>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</si>
  <si>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</si>
  <si>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</si>
  <si>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</si>
  <si>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</si>
  <si>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</si>
  <si>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</si>
  <si>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</si>
  <si>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</si>
  <si>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</si>
  <si>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</si>
  <si>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</si>
  <si>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</si>
  <si>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</si>
  <si>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</si>
  <si>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</si>
  <si>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</si>
  <si>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</si>
  <si>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</si>
  <si>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</si>
  <si>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</si>
  <si>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</si>
  <si>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</si>
  <si>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</si>
  <si>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</si>
  <si>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</si>
  <si>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</si>
  <si>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</si>
  <si>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</si>
  <si>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</si>
  <si>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</si>
  <si>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</si>
  <si>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</si>
  <si>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</si>
  <si>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</si>
  <si>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</si>
  <si>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</si>
  <si>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</si>
  <si>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</si>
  <si>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</si>
  <si>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</si>
  <si>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</si>
  <si>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</si>
  <si>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</si>
  <si>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</si>
  <si>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</si>
  <si>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</si>
  <si>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</si>
  <si>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</si>
  <si>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</si>
  <si>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</si>
  <si>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</si>
  <si>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</si>
  <si>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</si>
  <si>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</si>
  <si>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</si>
  <si>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</si>
  <si>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</si>
  <si>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</si>
  <si>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</si>
  <si>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</si>
  <si>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</si>
  <si>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</si>
  <si>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</si>
  <si>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</si>
  <si>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</si>
  <si>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</si>
  <si>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</si>
  <si>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</si>
  <si>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</si>
  <si>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</si>
  <si>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</si>
  <si>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</si>
  <si>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</si>
  <si>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</si>
  <si>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</si>
  <si>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</si>
  <si>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</si>
  <si>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</si>
  <si>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</si>
  <si>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</si>
  <si>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</si>
  <si>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</si>
  <si>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</si>
  <si>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</si>
  <si>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</si>
  <si>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</si>
  <si>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</si>
  <si>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</si>
  <si>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</si>
  <si>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</si>
  <si>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</si>
  <si>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</si>
  <si>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</si>
  <si>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</si>
  <si>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</si>
  <si>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</si>
  <si>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</si>
  <si>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</si>
  <si>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</si>
  <si>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</si>
  <si>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</si>
  <si>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</si>
  <si>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</si>
  <si>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</si>
  <si>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</si>
  <si>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</si>
  <si>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</si>
  <si>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</si>
  <si>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</si>
  <si>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</si>
  <si>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</si>
  <si>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</si>
  <si>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</si>
  <si>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</si>
  <si>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</si>
  <si>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</si>
  <si>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</si>
  <si>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</si>
  <si>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</si>
  <si>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</si>
  <si>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</si>
  <si>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</si>
  <si>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</si>
  <si>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</si>
  <si>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</si>
  <si>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</si>
  <si>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</si>
  <si>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</si>
  <si>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</si>
  <si>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</si>
  <si>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</si>
  <si>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</si>
  <si>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</si>
  <si>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</si>
  <si>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</si>
  <si>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</si>
  <si>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</si>
  <si>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</si>
  <si>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</si>
  <si>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</si>
  <si>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</si>
  <si>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</si>
  <si>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</si>
  <si>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</si>
  <si>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</si>
  <si>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</si>
  <si>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</si>
  <si>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</si>
  <si>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</si>
  <si>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</si>
  <si>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</si>
  <si>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</si>
  <si>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</si>
  <si>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</si>
  <si>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</si>
  <si>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</si>
  <si>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</si>
  <si>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</si>
  <si>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</si>
  <si>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</si>
  <si>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</si>
  <si>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</si>
  <si>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</si>
  <si>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</si>
  <si>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</si>
  <si>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</si>
  <si>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</si>
  <si>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</si>
  <si>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</si>
  <si>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</si>
  <si>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</si>
  <si>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</si>
  <si>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</si>
  <si>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</si>
  <si>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</si>
  <si>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</si>
  <si>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</si>
  <si>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</si>
  <si>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</si>
  <si>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</si>
  <si>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</si>
  <si>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</si>
  <si>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</si>
  <si>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</si>
  <si>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</si>
  <si>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</si>
  <si>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</si>
  <si>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</si>
  <si>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</si>
  <si>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</si>
  <si>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</si>
  <si>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</si>
  <si>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</si>
  <si>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</si>
  <si>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</si>
  <si>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</si>
  <si>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</si>
  <si>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</si>
  <si>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</si>
  <si>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</si>
  <si>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</si>
  <si>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</si>
  <si>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</si>
  <si>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</si>
  <si>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</si>
  <si>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</si>
  <si>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</si>
  <si>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</si>
  <si>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</si>
  <si>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</si>
  <si>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</si>
  <si>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</si>
  <si>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</si>
  <si>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</si>
  <si>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</si>
  <si>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</si>
  <si>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</si>
  <si>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</si>
  <si>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</si>
  <si>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</si>
  <si>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</si>
  <si>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</si>
  <si>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</si>
  <si>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</si>
  <si>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</si>
  <si>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</si>
  <si>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</si>
  <si>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</si>
  <si>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</si>
  <si>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</si>
  <si>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</si>
  <si>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</si>
  <si>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</si>
  <si>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</si>
  <si>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</si>
  <si>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</si>
  <si>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</si>
  <si>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</si>
  <si>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</si>
  <si>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</si>
  <si>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</si>
  <si>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</si>
  <si>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</si>
  <si>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</si>
  <si>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</si>
  <si>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</si>
  <si>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</si>
  <si>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</si>
  <si>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</si>
  <si>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</si>
  <si>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</si>
  <si>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</si>
  <si>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</si>
  <si>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</si>
  <si>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</si>
  <si>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</si>
  <si>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</si>
  <si>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</si>
  <si>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</si>
  <si>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</si>
  <si>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</si>
  <si>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</si>
  <si>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</si>
  <si>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</si>
  <si>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</si>
  <si>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</si>
  <si>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</si>
  <si>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</si>
  <si>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</si>
  <si>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</si>
  <si>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</si>
  <si>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</si>
  <si>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</si>
  <si>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</si>
  <si>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</si>
  <si>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</si>
  <si>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</si>
  <si>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</si>
  <si>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</si>
  <si>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</si>
  <si>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</si>
  <si>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</si>
  <si>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</si>
  <si>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</si>
  <si>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</si>
  <si>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</si>
  <si>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</si>
  <si>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</si>
  <si>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</si>
  <si>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</si>
  <si>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</si>
  <si>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</si>
  <si>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</si>
  <si>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</si>
  <si>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</si>
  <si>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</si>
  <si>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</si>
  <si>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</si>
  <si>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</si>
  <si>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</si>
  <si>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</si>
  <si>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</si>
  <si>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</si>
  <si>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</si>
  <si>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</si>
  <si>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</si>
  <si>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</si>
  <si>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</si>
  <si>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</si>
  <si>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</si>
  <si>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</si>
  <si>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</si>
  <si>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</si>
  <si>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</si>
  <si>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</si>
  <si>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</si>
  <si>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</si>
  <si>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</si>
  <si>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</si>
  <si>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</si>
  <si>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</si>
  <si>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</si>
  <si>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</si>
  <si>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</si>
  <si>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</si>
  <si>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</si>
  <si>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</si>
  <si>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</si>
  <si>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</si>
  <si>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</si>
  <si>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</si>
  <si>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</si>
  <si>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</si>
  <si>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</si>
  <si>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</si>
  <si>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</si>
  <si>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</si>
  <si>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</si>
  <si>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</si>
  <si>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</si>
  <si>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</si>
  <si>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</si>
  <si>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</si>
  <si>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</si>
  <si>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</si>
  <si>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</si>
  <si>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</si>
  <si>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</si>
  <si>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</si>
  <si>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</si>
  <si>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</si>
  <si>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</si>
  <si>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</si>
  <si>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</si>
  <si>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</si>
  <si>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</si>
  <si>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</si>
  <si>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</si>
  <si>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</si>
  <si>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</si>
  <si>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</si>
  <si>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</si>
  <si>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</si>
  <si>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</si>
  <si>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</si>
  <si>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</si>
  <si>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</si>
  <si>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</si>
  <si>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</si>
  <si>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</si>
  <si>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</si>
  <si>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</si>
  <si>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</si>
  <si>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</si>
  <si>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</si>
  <si>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</si>
  <si>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</si>
  <si>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</si>
  <si>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</si>
  <si>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</si>
  <si>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</si>
  <si>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</si>
  <si>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</si>
  <si>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</si>
  <si>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</si>
  <si>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</si>
  <si>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</si>
  <si>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</si>
  <si>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</si>
  <si>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</si>
  <si>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</si>
  <si>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</si>
  <si>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</si>
  <si>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</si>
  <si>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</si>
  <si>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</si>
  <si>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</si>
  <si>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</si>
  <si>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</si>
  <si>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</si>
  <si>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</si>
  <si>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</si>
  <si>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</si>
  <si>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</si>
  <si>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</si>
  <si>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</si>
  <si>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</si>
  <si>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</si>
  <si>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</si>
  <si>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</si>
  <si>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</si>
  <si>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</si>
  <si>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</si>
  <si>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</si>
  <si>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</si>
  <si>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</si>
  <si>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</si>
  <si>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</si>
  <si>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</si>
  <si>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</si>
  <si>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</si>
  <si>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</si>
  <si>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</si>
  <si>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</si>
  <si>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</si>
  <si>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</si>
  <si>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</si>
  <si>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</si>
  <si>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</si>
  <si>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</si>
  <si>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</si>
  <si>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</si>
  <si>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</si>
  <si>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</si>
  <si>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</si>
  <si>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</si>
  <si>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</si>
  <si>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</si>
  <si>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</si>
  <si>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</si>
  <si>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</si>
  <si>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</si>
  <si>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</si>
  <si>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</si>
  <si>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</si>
  <si>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</si>
  <si>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</si>
  <si>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</si>
  <si>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</si>
  <si>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</si>
  <si>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</si>
  <si>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</si>
  <si>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</si>
  <si>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</si>
  <si>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</si>
  <si>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</si>
  <si>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</si>
  <si>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</si>
  <si>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</si>
  <si>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</si>
  <si>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</si>
  <si>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</si>
  <si>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</si>
  <si>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</si>
  <si>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</si>
  <si>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</si>
  <si>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</si>
  <si>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</si>
  <si>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</si>
  <si>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</si>
  <si>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</si>
  <si>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</si>
  <si>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</si>
  <si>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</si>
  <si>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</si>
  <si>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</si>
  <si>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</si>
  <si>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</si>
  <si>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</si>
  <si>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</si>
  <si>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</si>
  <si>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</si>
  <si>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</si>
  <si>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</si>
  <si>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</si>
  <si>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</si>
  <si>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</si>
  <si>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</si>
  <si>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</si>
  <si>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</si>
  <si>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</si>
  <si>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</si>
  <si>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</si>
  <si>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</si>
  <si>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</si>
  <si>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</si>
  <si>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</si>
  <si>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</si>
  <si>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</si>
  <si>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</si>
  <si>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</si>
  <si>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</si>
  <si>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</si>
  <si>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</si>
  <si>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</si>
  <si>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</si>
  <si>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</si>
  <si>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</si>
  <si>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</si>
  <si>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</si>
  <si>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</si>
  <si>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</si>
  <si>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</si>
  <si>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</si>
  <si>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</si>
  <si>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</si>
  <si>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</si>
  <si>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</si>
  <si>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</si>
  <si>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</si>
  <si>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</si>
  <si>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</si>
  <si>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</si>
  <si>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</si>
  <si>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</si>
  <si>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</si>
  <si>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</si>
  <si>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</si>
  <si>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</si>
  <si>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</si>
  <si>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</si>
  <si>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</si>
  <si>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</si>
  <si>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</si>
  <si>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</si>
  <si>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</si>
  <si>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</si>
  <si>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</si>
  <si>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</si>
  <si>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</si>
  <si>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</si>
  <si>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</si>
  <si>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</si>
  <si>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</si>
  <si>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</si>
  <si>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</si>
  <si>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</si>
  <si>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</si>
  <si>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</si>
  <si>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</si>
  <si>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</si>
  <si>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</si>
  <si>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</si>
  <si>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</si>
  <si>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</si>
  <si>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</si>
  <si>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</si>
  <si>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</si>
  <si>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</si>
  <si>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</si>
  <si>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</si>
  <si>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</si>
  <si>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</si>
  <si>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</si>
  <si>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</si>
  <si>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</si>
  <si>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</si>
  <si>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</si>
  <si>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</si>
  <si>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</si>
  <si>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</si>
  <si>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</si>
  <si>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</si>
  <si>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</si>
  <si>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</si>
  <si>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</si>
  <si>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</si>
  <si>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</si>
  <si>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</si>
  <si>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</si>
  <si>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</si>
  <si>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</si>
  <si>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</si>
  <si>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</si>
  <si>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</si>
  <si>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</si>
  <si>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</si>
  <si>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</si>
  <si>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</si>
  <si>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</si>
  <si>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</si>
  <si>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</si>
  <si>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</si>
  <si>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</si>
  <si>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</si>
  <si>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</si>
  <si>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</si>
  <si>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</si>
  <si>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</si>
  <si>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</si>
  <si>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</si>
  <si>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</si>
  <si>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</si>
  <si>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</si>
  <si>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</si>
  <si>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</si>
  <si>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</si>
  <si>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</si>
  <si>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</si>
  <si>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</si>
  <si>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</si>
  <si>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</si>
  <si>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</si>
  <si>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</si>
  <si>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</si>
  <si>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</si>
  <si>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</si>
  <si>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</si>
  <si>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</si>
  <si>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</si>
  <si>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</si>
  <si>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</si>
  <si>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</si>
  <si>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</si>
  <si>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</si>
  <si>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</si>
  <si>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</si>
  <si>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</si>
  <si>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</si>
  <si>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</si>
  <si>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</si>
  <si>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</si>
  <si>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</si>
  <si>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</si>
  <si>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</si>
  <si>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</si>
  <si>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</si>
  <si>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</si>
  <si>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</si>
  <si>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</si>
  <si>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</si>
  <si>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</si>
  <si>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</si>
  <si>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</si>
  <si>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</si>
  <si>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</si>
  <si>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</si>
  <si>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</si>
  <si>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</si>
  <si>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</si>
  <si>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</si>
  <si>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</si>
  <si>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</si>
  <si>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</si>
  <si>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</si>
  <si>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</si>
  <si>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</si>
  <si>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</si>
  <si>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</si>
  <si>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</si>
  <si>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</si>
  <si>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</si>
  <si>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</si>
  <si>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</si>
  <si>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</si>
  <si>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</si>
  <si>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</si>
  <si>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</si>
  <si>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</si>
  <si>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</si>
  <si>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</si>
  <si>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</si>
  <si>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</si>
  <si>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</si>
  <si>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</si>
  <si>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</si>
  <si>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</si>
  <si>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</si>
  <si>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</si>
  <si>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</si>
  <si>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</si>
  <si>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</si>
  <si>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</si>
  <si>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</si>
  <si>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</si>
  <si>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</si>
  <si>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</si>
  <si>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</si>
  <si>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</si>
  <si>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</si>
  <si>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</si>
  <si>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</si>
  <si>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</si>
  <si>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</si>
  <si>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</si>
  <si>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</si>
  <si>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</si>
  <si>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</si>
  <si>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</si>
  <si>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</si>
  <si>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</si>
  <si>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</si>
  <si>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</si>
  <si>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</si>
  <si>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</si>
  <si>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</si>
  <si>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</si>
  <si>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</si>
  <si>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</si>
  <si>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</si>
  <si>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</si>
  <si>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</si>
  <si>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</si>
  <si>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</si>
  <si>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</si>
  <si>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</si>
  <si>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</si>
  <si>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</si>
  <si>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</si>
  <si>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</si>
  <si>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</si>
  <si>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</si>
  <si>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</si>
  <si>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</si>
  <si>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</si>
  <si>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</si>
  <si>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</si>
  <si>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</si>
  <si>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</si>
  <si>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</si>
  <si>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</si>
  <si>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</si>
  <si>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</si>
  <si>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</si>
  <si>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</si>
  <si>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</si>
  <si>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</si>
  <si>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</si>
  <si>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</si>
  <si>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</si>
  <si>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</si>
  <si>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</si>
  <si>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</si>
  <si>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</si>
  <si>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</si>
  <si>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</si>
  <si>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</si>
  <si>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</si>
  <si>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</si>
  <si>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</si>
  <si>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</si>
  <si>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</si>
  <si>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</si>
  <si>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</si>
  <si>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</si>
  <si>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</si>
  <si>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</si>
  <si>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</si>
  <si>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</si>
  <si>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</si>
  <si>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</si>
  <si>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</si>
  <si>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</si>
  <si>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</si>
  <si>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</si>
  <si>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</si>
  <si>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</si>
  <si>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</si>
  <si>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</si>
  <si>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</si>
  <si>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</si>
  <si>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</si>
  <si>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</si>
  <si>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</si>
  <si>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</si>
  <si>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</si>
  <si>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</si>
  <si>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</si>
  <si>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</si>
  <si>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</si>
  <si>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</si>
  <si>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</si>
  <si>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</si>
  <si>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</si>
  <si>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</si>
  <si>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</si>
  <si>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</si>
  <si>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</si>
  <si>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</si>
  <si>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</si>
  <si>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</si>
  <si>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</si>
  <si>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</si>
  <si>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</si>
  <si>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</si>
  <si>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</si>
  <si>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</si>
  <si>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</si>
  <si>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</si>
  <si>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</si>
  <si>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</si>
  <si>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</si>
  <si>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</si>
  <si>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</si>
  <si>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</si>
  <si>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</si>
  <si>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</si>
  <si>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</si>
  <si>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</si>
  <si>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</si>
  <si>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</si>
  <si>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</si>
  <si>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</si>
  <si>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</si>
  <si>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</si>
  <si>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</si>
  <si>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</si>
  <si>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</si>
  <si>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</si>
  <si>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</si>
  <si>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</si>
  <si>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</si>
  <si>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</si>
  <si>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</si>
  <si>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</si>
  <si>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</si>
  <si>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</si>
  <si>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</si>
  <si>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</si>
  <si>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</si>
  <si>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</si>
  <si>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</si>
  <si>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</si>
  <si>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</si>
  <si>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</si>
  <si>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</si>
  <si>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</si>
  <si>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</si>
  <si>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</si>
  <si>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</si>
  <si>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</si>
  <si>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</si>
  <si>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</si>
  <si>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</si>
  <si>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</si>
  <si>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</si>
  <si>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</si>
  <si>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</si>
  <si>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</si>
  <si>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</si>
  <si>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</si>
  <si>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</si>
  <si>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</si>
  <si>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</si>
  <si>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</si>
  <si>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</si>
  <si>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</si>
  <si>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</si>
  <si>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</si>
  <si>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</si>
  <si>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</si>
  <si>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</si>
  <si>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</si>
  <si>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</si>
  <si>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</si>
  <si>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</si>
  <si>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</si>
  <si>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</si>
  <si>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</si>
  <si>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</si>
  <si>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</si>
  <si>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</si>
  <si>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</si>
  <si>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</si>
  <si>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</si>
  <si>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</si>
  <si>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</si>
  <si>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</si>
  <si>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</si>
  <si>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</si>
  <si>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</si>
  <si>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</si>
  <si>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</si>
  <si>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</si>
  <si>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</si>
  <si>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</si>
  <si>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</si>
  <si>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</si>
  <si>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</si>
  <si>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</si>
  <si>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</si>
  <si>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</si>
  <si>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</si>
  <si>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</si>
  <si>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</si>
  <si>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</si>
  <si>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</si>
  <si>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</si>
  <si>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</si>
  <si>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</si>
  <si>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</si>
  <si>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</si>
  <si>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</si>
  <si>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</si>
  <si>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</si>
  <si>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</si>
  <si>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</si>
  <si>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</si>
  <si>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</si>
  <si>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</si>
  <si>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</si>
  <si>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</si>
  <si>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</si>
  <si>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</si>
  <si>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</si>
  <si>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</si>
  <si>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</si>
  <si>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</si>
  <si>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</si>
  <si>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</si>
  <si>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</si>
  <si>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</si>
  <si>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</si>
  <si>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</si>
  <si>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</si>
  <si>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</si>
  <si>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</si>
  <si>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</si>
  <si>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</si>
  <si>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</si>
  <si>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</si>
  <si>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</si>
  <si>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</si>
  <si>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</si>
  <si>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</si>
  <si>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</si>
  <si>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</si>
  <si>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</si>
  <si>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</si>
  <si>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</si>
  <si>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</si>
  <si>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</si>
  <si>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</si>
  <si>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</si>
  <si>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</si>
  <si>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</si>
  <si>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</si>
  <si>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</si>
  <si>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</si>
  <si>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</si>
  <si>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</si>
  <si>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</si>
  <si>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</si>
  <si>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</si>
  <si>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</si>
  <si>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</si>
  <si>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</si>
  <si>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</si>
  <si>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</si>
  <si>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</si>
  <si>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</si>
  <si>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</si>
  <si>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</si>
  <si>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</si>
  <si>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</si>
  <si>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</si>
  <si>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</si>
  <si>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</si>
  <si>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</si>
  <si>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</si>
  <si>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</si>
  <si>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</si>
  <si>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</si>
  <si>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</si>
  <si>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</si>
  <si>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</si>
  <si>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</si>
  <si>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</si>
  <si>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</si>
  <si>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</si>
  <si>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</si>
  <si>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</si>
  <si>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</si>
  <si>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</si>
  <si>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</si>
  <si>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</si>
  <si>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</si>
  <si>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</si>
  <si>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</si>
  <si>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</si>
  <si>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</si>
  <si>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</si>
  <si>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</si>
  <si>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</si>
  <si>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</si>
  <si>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</si>
  <si>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</si>
  <si>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</si>
  <si>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</si>
  <si>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</si>
  <si>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</si>
  <si>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</si>
  <si>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</si>
  <si>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</si>
  <si>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</si>
  <si>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</si>
  <si>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</si>
  <si>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</si>
  <si>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</si>
  <si>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</si>
  <si>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</si>
  <si>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</si>
  <si>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</si>
  <si>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</si>
  <si>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</si>
  <si>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</si>
  <si>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</si>
  <si>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</si>
  <si>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</si>
  <si>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</si>
  <si>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</si>
  <si>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</si>
  <si>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</si>
  <si>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</si>
  <si>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</si>
  <si>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</si>
  <si>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</si>
  <si>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</si>
  <si>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</si>
  <si>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</si>
  <si>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</si>
  <si>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</si>
  <si>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</si>
  <si>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</si>
  <si>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</si>
  <si>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</si>
  <si>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</si>
  <si>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</si>
  <si>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</si>
  <si>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</si>
  <si>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</si>
  <si>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</si>
  <si>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</si>
  <si>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</si>
  <si>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</si>
  <si>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</si>
  <si>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</si>
  <si>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</si>
  <si>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</si>
  <si>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</si>
  <si>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</si>
  <si>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</si>
  <si>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</si>
  <si>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</si>
  <si>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</si>
  <si>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</si>
  <si>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</si>
  <si>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</si>
  <si>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</si>
  <si>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</si>
  <si>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</si>
  <si>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</si>
  <si>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</si>
  <si>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</si>
  <si>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</si>
  <si>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</si>
  <si>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</si>
  <si>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</si>
  <si>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</si>
  <si>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</si>
  <si>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</si>
  <si>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</si>
  <si>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</si>
  <si>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</si>
  <si>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</si>
  <si>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</si>
  <si>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</si>
  <si>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</si>
  <si>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</si>
  <si>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</si>
  <si>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</si>
  <si>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</si>
  <si>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</si>
  <si>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</si>
  <si>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</si>
  <si>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</si>
  <si>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</si>
  <si>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</si>
  <si>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</si>
  <si>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</si>
  <si>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</si>
  <si>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</si>
  <si>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</si>
  <si>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</si>
  <si>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</si>
  <si>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</si>
  <si>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</si>
  <si>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</si>
  <si>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</si>
  <si>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</si>
  <si>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</si>
  <si>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</si>
  <si>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</si>
  <si>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</si>
  <si>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</si>
  <si>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</si>
  <si>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</si>
  <si>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</si>
  <si>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</si>
  <si>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</si>
  <si>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</si>
  <si>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</si>
  <si>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</si>
  <si>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</si>
  <si>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</si>
  <si>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</si>
  <si>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</si>
  <si>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</si>
  <si>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</si>
  <si>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</si>
  <si>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</si>
  <si>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</si>
  <si>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</si>
  <si>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</si>
  <si>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</si>
  <si>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</si>
  <si>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</si>
  <si>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</si>
  <si>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</si>
  <si>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</si>
  <si>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</si>
  <si>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</si>
  <si>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</si>
  <si>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</si>
  <si>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</si>
  <si>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</si>
  <si>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</si>
  <si>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</si>
  <si>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</si>
  <si>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</si>
  <si>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</si>
  <si>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</si>
  <si>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</si>
  <si>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</si>
  <si>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</si>
  <si>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</si>
  <si>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</si>
  <si>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</si>
  <si>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</si>
  <si>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</si>
  <si>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</si>
  <si>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</si>
  <si>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</si>
  <si>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</si>
  <si>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</si>
  <si>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</si>
  <si>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</si>
  <si>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</si>
  <si>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</si>
  <si>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</si>
  <si>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</si>
  <si>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</si>
  <si>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</si>
  <si>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</si>
  <si>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</si>
  <si>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</si>
  <si>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</si>
  <si>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</si>
  <si>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</si>
  <si>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</si>
  <si>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</si>
  <si>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</si>
  <si>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</si>
  <si>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</si>
  <si>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</si>
  <si>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</si>
  <si>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</si>
  <si>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</si>
  <si>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</si>
  <si>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</si>
  <si>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</si>
  <si>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</si>
  <si>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</si>
  <si>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</si>
  <si>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</si>
  <si>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</si>
  <si>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</si>
  <si>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</si>
  <si>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</si>
  <si>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</si>
  <si>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</si>
  <si>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</si>
  <si>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</si>
  <si>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</si>
  <si>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</si>
  <si>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</si>
  <si>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</si>
  <si>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</si>
  <si>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</si>
  <si>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</si>
  <si>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</si>
  <si>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</si>
  <si>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</si>
  <si>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</si>
  <si>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</si>
  <si>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</si>
  <si>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</si>
  <si>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</si>
  <si>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</si>
  <si>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</si>
  <si>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</si>
  <si>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</si>
  <si>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</si>
  <si>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</si>
  <si>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</si>
  <si>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</si>
  <si>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</si>
  <si>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</si>
  <si>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</si>
  <si>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</si>
  <si>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</si>
  <si>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</si>
  <si>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</si>
  <si>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</si>
  <si>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</si>
  <si>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</si>
  <si>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</si>
  <si>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</si>
  <si>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</si>
  <si>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</si>
  <si>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</si>
  <si>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</si>
  <si>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</si>
  <si>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</si>
  <si>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</si>
  <si>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</si>
  <si>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</si>
  <si>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</si>
  <si>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</si>
  <si>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</si>
  <si>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</si>
  <si>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</si>
  <si>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</si>
  <si>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</si>
  <si>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</si>
  <si>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</si>
  <si>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</si>
  <si>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</si>
  <si>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</si>
  <si>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</si>
  <si>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</si>
  <si>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</si>
  <si>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</si>
  <si>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</si>
  <si>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</si>
  <si>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</si>
  <si>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</si>
  <si>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</si>
  <si>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</si>
  <si>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</si>
  <si>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</si>
  <si>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</si>
  <si>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</si>
  <si>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</si>
  <si>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</si>
  <si>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</si>
  <si>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</si>
  <si>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</si>
  <si>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</si>
  <si>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</si>
  <si>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</si>
  <si>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</si>
  <si>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</si>
  <si>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</si>
  <si>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</si>
  <si>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</si>
  <si>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</si>
  <si>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</si>
  <si>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</si>
  <si>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</si>
  <si>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</si>
  <si>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</si>
  <si>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</si>
  <si>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</si>
  <si>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</si>
  <si>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</si>
  <si>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</si>
  <si>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</si>
  <si>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</si>
  <si>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</si>
  <si>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</si>
  <si>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</si>
  <si>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</si>
  <si>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</si>
  <si>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</si>
  <si>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</si>
  <si>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</si>
  <si>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</si>
  <si>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</si>
  <si>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</si>
  <si>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</si>
  <si>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</si>
  <si>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</si>
  <si>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</si>
  <si>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</si>
  <si>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</si>
  <si>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</si>
  <si>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</si>
  <si>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</si>
  <si>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</si>
  <si>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</si>
  <si>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</si>
  <si>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</si>
  <si>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</si>
  <si>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</si>
  <si>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</si>
  <si>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</si>
  <si>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</si>
  <si>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</si>
  <si>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</si>
  <si>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</si>
  <si>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</si>
  <si>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</si>
  <si>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</si>
  <si>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</si>
  <si>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</si>
  <si>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</si>
  <si>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</si>
  <si>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</si>
  <si>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</si>
  <si>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</si>
  <si>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</si>
  <si>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</si>
  <si>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</si>
  <si>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</si>
  <si>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</si>
  <si>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</si>
  <si>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</si>
  <si>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</si>
  <si>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</si>
  <si>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</si>
  <si>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</si>
  <si>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</si>
  <si>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</si>
  <si>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</si>
  <si>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</si>
  <si>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</si>
  <si>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</si>
  <si>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</si>
  <si>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</si>
  <si>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</si>
  <si>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</si>
  <si>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</si>
  <si>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</si>
  <si>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</si>
  <si>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</si>
  <si>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</si>
  <si>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</si>
  <si>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</si>
  <si>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</si>
  <si>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</si>
  <si>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</si>
  <si>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</si>
  <si>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</si>
  <si>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</si>
  <si>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</si>
  <si>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</si>
  <si>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</si>
  <si>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</si>
  <si>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</si>
  <si>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</si>
  <si>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</si>
  <si>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</si>
  <si>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</si>
  <si>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</si>
  <si>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</si>
  <si>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</si>
  <si>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</si>
  <si>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</si>
  <si>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</si>
  <si>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</si>
  <si>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</si>
  <si>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</si>
  <si>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</si>
  <si>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</si>
  <si>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</si>
  <si>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</si>
  <si>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</si>
  <si>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</si>
  <si>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</si>
  <si>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</si>
  <si>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</si>
  <si>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</si>
  <si>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</si>
  <si>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</si>
  <si>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</si>
  <si>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</si>
  <si>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</si>
  <si>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</si>
  <si>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</si>
  <si>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</si>
  <si>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</si>
  <si>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</si>
  <si>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</si>
  <si>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</si>
  <si>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</si>
  <si>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</si>
  <si>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</si>
  <si>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</si>
  <si>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</si>
  <si>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</si>
  <si>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</si>
  <si>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</si>
  <si>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</si>
  <si>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</si>
  <si>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</si>
  <si>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</si>
  <si>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</si>
  <si>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</si>
  <si>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</si>
  <si>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</si>
  <si>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</si>
  <si>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</si>
  <si>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</si>
  <si>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</si>
  <si>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</si>
  <si>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</si>
  <si>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</si>
  <si>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</si>
  <si>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</si>
  <si>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</si>
  <si>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</si>
  <si>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</si>
  <si>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</si>
  <si>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</si>
  <si>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</si>
  <si>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</si>
  <si>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</si>
  <si>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</si>
  <si>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</si>
  <si>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</si>
  <si>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</si>
  <si>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</si>
  <si>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</si>
  <si>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</si>
  <si>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</si>
  <si>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</si>
  <si>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</si>
  <si>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</si>
  <si>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</si>
  <si>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</si>
  <si>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</si>
  <si>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</si>
  <si>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</si>
  <si>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</si>
  <si>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</si>
  <si>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</si>
  <si>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</si>
  <si>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</si>
  <si>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</si>
  <si>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</si>
  <si>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</si>
  <si>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</si>
  <si>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</si>
  <si>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</si>
  <si>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</si>
  <si>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</si>
  <si>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</si>
  <si>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</si>
  <si>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</si>
  <si>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</si>
  <si>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</si>
  <si>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</si>
  <si>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</si>
  <si>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</si>
  <si>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</si>
  <si>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</si>
  <si>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</si>
  <si>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</si>
  <si>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</si>
  <si>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</si>
  <si>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</si>
  <si>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</si>
  <si>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</si>
  <si>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</si>
  <si>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</si>
  <si>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</si>
  <si>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</si>
  <si>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</si>
  <si>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</si>
  <si>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</si>
  <si>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</si>
  <si>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</si>
  <si>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</si>
  <si>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</si>
  <si>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</si>
  <si>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</si>
  <si>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</si>
  <si>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</si>
  <si>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</si>
  <si>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</si>
  <si>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</si>
  <si>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</si>
  <si>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</si>
  <si>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</si>
  <si>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</si>
  <si>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</si>
  <si>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</si>
  <si>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</si>
  <si>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</si>
  <si>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</si>
  <si>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</si>
  <si>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</si>
  <si>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</si>
  <si>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</si>
  <si>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</si>
  <si>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</si>
  <si>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</si>
  <si>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</si>
  <si>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</si>
  <si>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</si>
  <si>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</si>
  <si>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</si>
  <si>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</si>
  <si>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</si>
  <si>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</si>
  <si>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</si>
  <si>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</si>
  <si>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</si>
  <si>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</si>
  <si>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</si>
  <si>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</si>
  <si>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</si>
  <si>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</si>
  <si>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</si>
  <si>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</si>
  <si>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</si>
  <si>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</si>
  <si>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</si>
  <si>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</si>
  <si>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</si>
  <si>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</si>
  <si>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</si>
  <si>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</si>
  <si>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</si>
  <si>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</si>
  <si>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</si>
  <si>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</si>
  <si>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</si>
  <si>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</si>
  <si>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</si>
  <si>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</si>
  <si>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</si>
  <si>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</si>
  <si>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</si>
  <si>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</si>
  <si>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</si>
  <si>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</si>
  <si>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</si>
  <si>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</si>
  <si>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</si>
  <si>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</si>
  <si>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</si>
  <si>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</si>
  <si>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</si>
  <si>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</si>
  <si>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</si>
  <si>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</si>
  <si>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</si>
  <si>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</si>
  <si>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</si>
  <si>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</si>
  <si>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</si>
  <si>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</si>
  <si>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</si>
  <si>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</si>
  <si>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</si>
  <si>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</si>
  <si>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</si>
  <si>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</si>
  <si>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</si>
  <si>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</si>
  <si>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</si>
  <si>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</si>
  <si>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</si>
  <si>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</si>
  <si>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</si>
  <si>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</si>
  <si>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</si>
  <si>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</si>
  <si>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</si>
  <si>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</si>
  <si>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</si>
  <si>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</si>
  <si>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</si>
  <si>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</si>
  <si>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</si>
  <si>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</si>
  <si>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</si>
  <si>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</si>
  <si>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</si>
  <si>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</si>
  <si>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</si>
  <si>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</si>
  <si>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</si>
  <si>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</si>
  <si>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</si>
  <si>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</si>
  <si>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</si>
  <si>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</si>
  <si>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</si>
  <si>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</si>
  <si>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</si>
  <si>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</si>
  <si>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</si>
  <si>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</si>
  <si>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</si>
  <si>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</si>
  <si>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</si>
  <si>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</si>
  <si>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</si>
  <si>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</si>
  <si>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</si>
  <si>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</si>
  <si>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</si>
  <si>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</si>
  <si>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</si>
  <si>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</si>
  <si>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</si>
  <si>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</si>
  <si>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</si>
  <si>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</si>
  <si>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</si>
  <si>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</si>
  <si>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</si>
  <si>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</si>
  <si>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</si>
  <si>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</si>
  <si>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</si>
  <si>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</si>
  <si>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</si>
  <si>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</si>
  <si>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</si>
  <si>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</si>
  <si>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</si>
  <si>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</si>
  <si>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</si>
  <si>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</si>
  <si>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</si>
  <si>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</si>
  <si>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</si>
  <si>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</si>
  <si>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</si>
  <si>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</si>
  <si>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</si>
  <si>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</si>
  <si>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</si>
  <si>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</si>
  <si>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</si>
  <si>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</si>
  <si>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</si>
  <si>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</si>
  <si>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</si>
  <si>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</si>
  <si>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</si>
  <si>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</si>
  <si>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</si>
  <si>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</si>
  <si>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</si>
  <si>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</si>
  <si>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</si>
  <si>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</si>
  <si>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</si>
  <si>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</si>
  <si>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</si>
  <si>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</si>
  <si>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</si>
  <si>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</si>
  <si>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</si>
  <si>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</si>
  <si>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</si>
  <si>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</si>
  <si>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</si>
  <si>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</si>
  <si>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</si>
  <si>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</si>
  <si>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</si>
  <si>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</si>
  <si>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</si>
  <si>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</si>
  <si>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</si>
  <si>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</si>
  <si>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</si>
  <si>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</si>
  <si>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</si>
  <si>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</si>
  <si>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</si>
  <si>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</si>
  <si>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</si>
  <si>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</si>
  <si>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</si>
  <si>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</si>
  <si>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</si>
  <si>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</si>
  <si>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</si>
  <si>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</si>
  <si>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</si>
  <si>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</si>
  <si>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</si>
  <si>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</si>
  <si>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</si>
  <si>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</si>
  <si>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</si>
  <si>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</si>
  <si>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</si>
  <si>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</si>
  <si>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</si>
  <si>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</si>
  <si>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</si>
  <si>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</si>
  <si>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</si>
  <si>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</si>
  <si>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</si>
  <si>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</si>
  <si>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</si>
  <si>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</si>
  <si>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</si>
  <si>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</si>
  <si>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</si>
  <si>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</si>
  <si>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</si>
  <si>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</si>
  <si>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</si>
  <si>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</si>
  <si>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</si>
  <si>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</si>
  <si>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</si>
  <si>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</si>
  <si>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</si>
  <si>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</si>
  <si>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</si>
  <si>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</si>
  <si>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</si>
  <si>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</si>
  <si>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</si>
  <si>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</si>
  <si>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</si>
  <si>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</si>
  <si>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</si>
  <si>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</si>
  <si>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</si>
  <si>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</si>
  <si>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</si>
  <si>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</si>
  <si>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</si>
  <si>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</si>
  <si>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</si>
  <si>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</si>
  <si>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</si>
  <si>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</si>
  <si>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</si>
  <si>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</si>
  <si>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</si>
  <si>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</si>
  <si>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</si>
  <si>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</si>
  <si>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</si>
  <si>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</si>
  <si>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</si>
  <si>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</si>
  <si>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</si>
  <si>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</si>
  <si>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</si>
  <si>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</si>
  <si>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</si>
  <si>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</si>
  <si>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</si>
  <si>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</si>
  <si>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</si>
  <si>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</si>
  <si>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</si>
  <si>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</si>
  <si>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</si>
  <si>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</si>
  <si>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</si>
  <si>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</si>
  <si>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</si>
  <si>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</si>
  <si>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</si>
  <si>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</si>
  <si>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</si>
  <si>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</si>
  <si>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</si>
  <si>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</si>
  <si>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</si>
  <si>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</si>
  <si>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</si>
  <si>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</si>
  <si>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</si>
  <si>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</si>
  <si>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</si>
  <si>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</si>
  <si>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</si>
  <si>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</si>
  <si>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</si>
  <si>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</si>
  <si>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</si>
  <si>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</si>
  <si>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</si>
  <si>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</si>
  <si>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</si>
  <si>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</si>
  <si>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</si>
  <si>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</si>
  <si>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</si>
  <si>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</si>
  <si>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</si>
  <si>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</si>
  <si>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</si>
  <si>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</si>
  <si>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</si>
  <si>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</si>
  <si>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</si>
  <si>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</si>
  <si>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</si>
  <si>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</si>
  <si>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</si>
  <si>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</si>
  <si>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</si>
  <si>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</si>
  <si>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</si>
  <si>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</si>
  <si>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</si>
  <si>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</si>
  <si>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</si>
  <si>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</si>
  <si>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</si>
  <si>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</si>
  <si>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</si>
  <si>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</si>
  <si>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</si>
  <si>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</si>
  <si>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</si>
  <si>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</si>
  <si>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</si>
  <si>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</si>
  <si>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</si>
  <si>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</si>
  <si>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</si>
  <si>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</si>
  <si>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</si>
  <si>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</si>
  <si>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</si>
  <si>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</si>
  <si>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</si>
  <si>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</si>
  <si>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</si>
  <si>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</si>
  <si>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</si>
  <si>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</si>
  <si>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</si>
  <si>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</si>
  <si>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</si>
  <si>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</si>
  <si>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</si>
  <si>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</si>
  <si>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</si>
  <si>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</si>
  <si>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</si>
  <si>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</si>
  <si>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</si>
  <si>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</si>
  <si>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</si>
  <si>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</si>
  <si>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</si>
  <si>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</si>
  <si>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</si>
  <si>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</si>
  <si>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</si>
  <si>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</si>
  <si>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</si>
  <si>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</si>
  <si>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</si>
  <si>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</si>
  <si>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</si>
  <si>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</si>
  <si>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</si>
  <si>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</si>
  <si>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</si>
  <si>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</si>
  <si>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</si>
  <si>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</si>
  <si>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</si>
  <si>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</si>
  <si>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</si>
  <si>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</si>
  <si>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</si>
  <si>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</si>
  <si>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</si>
  <si>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</si>
  <si>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</si>
  <si>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</si>
  <si>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</si>
  <si>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</si>
  <si>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</si>
  <si>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</si>
  <si>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</si>
  <si>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</si>
  <si>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</si>
  <si>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</si>
  <si>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</si>
  <si>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</si>
  <si>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</si>
  <si>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</si>
  <si>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</si>
  <si>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</si>
  <si>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</si>
  <si>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</si>
  <si>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</si>
  <si>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</si>
  <si>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</si>
  <si>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</si>
  <si>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</si>
  <si>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</si>
  <si>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</si>
  <si>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</si>
  <si>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</si>
  <si>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</si>
  <si>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</si>
  <si>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</si>
  <si>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</si>
  <si>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</si>
  <si>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</si>
  <si>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</si>
  <si>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</si>
  <si>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</si>
  <si>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</si>
  <si>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</si>
  <si>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</si>
  <si>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</si>
  <si>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</si>
  <si>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</si>
  <si>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</si>
  <si>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</si>
  <si>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</si>
  <si>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</si>
  <si>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</si>
  <si>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</si>
  <si>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</si>
  <si>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</si>
  <si>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</si>
  <si>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</si>
  <si>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</si>
  <si>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</si>
  <si>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</si>
  <si>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</si>
  <si>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</si>
  <si>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</si>
  <si>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</si>
  <si>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</si>
  <si>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</si>
  <si>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</si>
  <si>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</si>
  <si>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</si>
  <si>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</si>
  <si>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</si>
  <si>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</si>
  <si>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</si>
  <si>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</si>
  <si>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</si>
  <si>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</si>
  <si>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</si>
  <si>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</si>
  <si>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</si>
  <si>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</si>
  <si>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</si>
  <si>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</si>
  <si>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</si>
  <si>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</si>
  <si>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</si>
  <si>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</si>
  <si>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</si>
  <si>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</si>
  <si>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</si>
  <si>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</si>
  <si>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</si>
  <si>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</si>
  <si>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</si>
  <si>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</si>
  <si>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</si>
  <si>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</si>
  <si>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</si>
  <si>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</si>
  <si>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</si>
  <si>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</si>
  <si>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</si>
  <si>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</si>
  <si>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</si>
  <si>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</si>
  <si>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</si>
  <si>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</si>
  <si>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</si>
  <si>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</si>
  <si>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</si>
  <si>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</si>
  <si>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</si>
  <si>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</si>
  <si>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</si>
  <si>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</si>
  <si>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</si>
  <si>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</si>
  <si>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</si>
  <si>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</si>
  <si>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</si>
  <si>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</si>
  <si>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</si>
  <si>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</si>
  <si>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</si>
  <si>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</si>
  <si>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</si>
  <si>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</si>
  <si>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</si>
  <si>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</si>
  <si>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</si>
  <si>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</si>
  <si>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</si>
  <si>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</si>
  <si>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</si>
  <si>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</si>
  <si>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</si>
  <si>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</si>
  <si>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</si>
  <si>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</si>
  <si>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</si>
  <si>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</si>
  <si>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</si>
  <si>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</si>
  <si>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</si>
  <si>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</si>
  <si>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</si>
  <si>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</si>
  <si>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</si>
  <si>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</si>
  <si>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</si>
  <si>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</si>
  <si>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</si>
  <si>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</si>
  <si>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</si>
  <si>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</si>
  <si>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</si>
  <si>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</si>
  <si>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</si>
  <si>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</si>
  <si>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</si>
  <si>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</si>
  <si>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</si>
  <si>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</si>
  <si>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</si>
  <si>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</si>
  <si>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</si>
  <si>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</si>
  <si>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</si>
  <si>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</si>
  <si>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</si>
  <si>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</si>
  <si>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</si>
  <si>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</si>
  <si>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</si>
  <si>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</si>
  <si>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</si>
  <si>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</si>
  <si>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</si>
  <si>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</si>
  <si>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</si>
  <si>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</si>
  <si>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</si>
  <si>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</si>
  <si>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</si>
  <si>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</si>
  <si>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</si>
  <si>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</si>
  <si>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</si>
  <si>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</si>
  <si>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</si>
  <si>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</si>
  <si>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</si>
  <si>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</si>
  <si>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</si>
  <si>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</si>
  <si>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</si>
  <si>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</si>
  <si>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</si>
  <si>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</si>
  <si>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</si>
  <si>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</si>
  <si>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</si>
  <si>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</si>
  <si>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</si>
  <si>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</si>
  <si>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</si>
  <si>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</si>
  <si>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</si>
  <si>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</si>
  <si>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</si>
  <si>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</si>
  <si>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</si>
  <si>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</si>
  <si>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</si>
  <si>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</si>
  <si>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</si>
  <si>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</si>
  <si>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</si>
  <si>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</si>
  <si>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</si>
  <si>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</si>
  <si>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</si>
  <si>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</si>
  <si>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</si>
  <si>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</si>
  <si>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</si>
  <si>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</si>
  <si>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</si>
  <si>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</si>
  <si>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</si>
  <si>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</si>
  <si>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</si>
  <si>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</si>
  <si>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</si>
  <si>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</si>
  <si>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</si>
  <si>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</si>
  <si>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</si>
  <si>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</si>
  <si>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</si>
  <si>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</si>
  <si>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</si>
  <si>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</si>
  <si>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</si>
  <si>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</si>
  <si>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</si>
  <si>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</si>
  <si>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</si>
  <si>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</si>
  <si>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</si>
  <si>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</si>
  <si>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</si>
  <si>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</si>
  <si>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</si>
  <si>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</si>
  <si>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</si>
  <si>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</si>
  <si>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</si>
  <si>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</si>
  <si>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</si>
  <si>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</si>
  <si>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</si>
  <si>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</si>
  <si>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</si>
  <si>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</si>
  <si>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</si>
  <si>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</si>
  <si>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</si>
  <si>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</si>
  <si>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</si>
  <si>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</si>
  <si>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</si>
  <si>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</si>
  <si>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</si>
  <si>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</si>
  <si>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</si>
  <si>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</si>
  <si>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</si>
  <si>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</si>
  <si>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</si>
  <si>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</si>
  <si>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</si>
  <si>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</si>
  <si>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</si>
  <si>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</si>
  <si>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</si>
  <si>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</si>
  <si>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</si>
  <si>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</si>
  <si>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</si>
  <si>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</si>
  <si>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</si>
  <si>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</si>
  <si>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</si>
  <si>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</si>
  <si>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</si>
  <si>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</si>
  <si>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</si>
  <si>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</si>
  <si>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</si>
  <si>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</si>
  <si>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</si>
  <si>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</si>
  <si>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</si>
  <si>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</si>
  <si>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</si>
  <si>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</si>
  <si>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</si>
  <si>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</si>
  <si>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</si>
  <si>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</si>
  <si>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</si>
  <si>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</si>
  <si>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</si>
  <si>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</si>
  <si>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</si>
  <si>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</si>
  <si>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</si>
  <si>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</si>
  <si>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</si>
  <si>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</si>
  <si>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</si>
  <si>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</si>
  <si>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</si>
  <si>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</si>
  <si>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</si>
  <si>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</si>
  <si>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</si>
  <si>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</si>
  <si>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</si>
  <si>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</si>
  <si>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</si>
  <si>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</si>
  <si>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</si>
  <si>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</si>
  <si>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</si>
  <si>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</si>
  <si>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</si>
  <si>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</si>
  <si>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</si>
  <si>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</si>
  <si>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</si>
  <si>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</si>
  <si>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</si>
  <si>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</si>
  <si>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</si>
  <si>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</si>
  <si>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</si>
  <si>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</si>
  <si>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</si>
  <si>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</si>
  <si>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</si>
  <si>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</si>
  <si>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</si>
  <si>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</si>
  <si>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</si>
  <si>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</si>
  <si>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</si>
  <si>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</si>
  <si>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</si>
  <si>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</si>
  <si>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</si>
  <si>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</si>
  <si>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</si>
  <si>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</si>
  <si>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</si>
  <si>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</si>
  <si>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</si>
  <si>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</si>
  <si>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</si>
  <si>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</si>
  <si>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</si>
  <si>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</si>
  <si>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</si>
  <si>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</si>
  <si>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</si>
  <si>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</si>
  <si>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</si>
  <si>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</si>
  <si>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</si>
  <si>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</si>
  <si>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</si>
  <si>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</si>
  <si>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</si>
  <si>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</si>
  <si>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</si>
  <si>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</si>
  <si>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</si>
  <si>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</si>
  <si>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</si>
  <si>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</si>
  <si>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</si>
  <si>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</si>
  <si>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</si>
  <si>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</si>
  <si>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</si>
  <si>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</si>
  <si>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</si>
  <si>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</si>
  <si>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</si>
  <si>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</si>
  <si>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</si>
  <si>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</si>
  <si>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</si>
  <si>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</si>
  <si>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</si>
  <si>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</si>
  <si>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</si>
  <si>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</si>
  <si>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</si>
  <si>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</si>
  <si>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</si>
  <si>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</si>
  <si>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</si>
  <si>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</si>
  <si>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</si>
  <si>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</si>
  <si>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</si>
  <si>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</si>
  <si>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</si>
  <si>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</si>
  <si>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</si>
  <si>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</si>
  <si>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</si>
  <si>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</si>
  <si>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</si>
  <si>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</si>
  <si>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</si>
  <si>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</si>
  <si>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</si>
  <si>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</si>
  <si>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</si>
  <si>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</si>
  <si>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</si>
  <si>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</si>
  <si>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</si>
  <si>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</si>
  <si>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</si>
  <si>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</si>
  <si>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</si>
  <si>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</si>
  <si>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</si>
  <si>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</si>
  <si>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</si>
  <si>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</si>
  <si>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</si>
  <si>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</si>
  <si>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</si>
  <si>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</si>
  <si>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</si>
  <si>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</si>
  <si>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</si>
  <si>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</si>
  <si>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</si>
  <si>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</si>
  <si>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</si>
  <si>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</si>
  <si>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</si>
  <si>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</si>
  <si>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</si>
  <si>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</si>
  <si>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</si>
  <si>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</si>
  <si>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</si>
  <si>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</si>
  <si>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</si>
  <si>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</si>
  <si>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</si>
  <si>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</si>
  <si>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</si>
  <si>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</si>
  <si>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</si>
  <si>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</si>
  <si>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</si>
  <si>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</si>
  <si>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</si>
  <si>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</si>
  <si>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</si>
  <si>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</si>
  <si>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</si>
  <si>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</si>
  <si>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</si>
  <si>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</si>
  <si>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</si>
  <si>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</si>
  <si>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</si>
  <si>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</si>
  <si>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</si>
  <si>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</si>
  <si>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</si>
  <si>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</si>
  <si>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</si>
  <si>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</si>
  <si>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</si>
  <si>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</si>
  <si>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</si>
  <si>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</si>
  <si>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</si>
  <si>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</si>
  <si>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</si>
  <si>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</si>
  <si>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</si>
  <si>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</si>
  <si>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</si>
  <si>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</si>
  <si>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</si>
  <si>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</si>
  <si>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</si>
  <si>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</si>
  <si>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</si>
  <si>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</si>
  <si>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</si>
  <si>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</si>
  <si>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</si>
  <si>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</si>
  <si>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</si>
  <si>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</si>
  <si>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</si>
  <si>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</si>
  <si>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</si>
  <si>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</si>
  <si>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</si>
  <si>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</si>
  <si>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</si>
  <si>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</si>
  <si>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</si>
  <si>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</si>
  <si>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</si>
  <si>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</si>
  <si>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</si>
  <si>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</si>
  <si>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</si>
  <si>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</si>
  <si>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</si>
  <si>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</si>
  <si>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</si>
  <si>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</si>
  <si>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</si>
  <si>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</si>
  <si>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</si>
  <si>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</si>
  <si>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</si>
  <si>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</si>
  <si>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</si>
  <si>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</si>
  <si>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</si>
  <si>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</si>
  <si>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</si>
  <si>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</si>
  <si>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</si>
  <si>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</si>
  <si>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</si>
  <si>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</si>
  <si>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</si>
  <si>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</si>
  <si>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</si>
  <si>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</si>
  <si>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</si>
  <si>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</si>
  <si>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</si>
  <si>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</si>
  <si>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</si>
  <si>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</si>
  <si>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</si>
  <si>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</si>
  <si>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</si>
  <si>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</si>
  <si>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</si>
  <si>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</si>
  <si>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</si>
  <si>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</si>
  <si>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</si>
  <si>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</si>
  <si>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</si>
  <si>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</si>
  <si>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</si>
  <si>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</si>
  <si>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</si>
  <si>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</si>
  <si>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</si>
  <si>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</si>
  <si>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</si>
  <si>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</si>
  <si>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</si>
  <si>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</si>
  <si>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</si>
  <si>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</si>
  <si>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</si>
  <si>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</si>
  <si>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</si>
  <si>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</si>
  <si>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</si>
  <si>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</si>
  <si>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</si>
  <si>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</si>
  <si>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</si>
  <si>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</si>
  <si>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</si>
  <si>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</si>
  <si>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</si>
  <si>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</si>
  <si>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</si>
  <si>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</si>
  <si>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</si>
  <si>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</si>
  <si>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</si>
  <si>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</si>
  <si>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</si>
  <si>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</si>
  <si>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</si>
  <si>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</si>
  <si>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</si>
  <si>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</si>
  <si>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</si>
  <si>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</si>
  <si>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</si>
  <si>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</si>
  <si>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</si>
  <si>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</si>
  <si>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</si>
  <si>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</si>
  <si>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</si>
  <si>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</si>
  <si>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</si>
  <si>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</si>
  <si>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</si>
  <si>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</si>
  <si>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</si>
  <si>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</si>
  <si>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</si>
  <si>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</si>
  <si>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</si>
  <si>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</si>
  <si>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</si>
  <si>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</si>
  <si>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</si>
  <si>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</si>
  <si>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</si>
  <si>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</si>
  <si>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</si>
  <si>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</si>
  <si>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</si>
  <si>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</si>
  <si>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</si>
  <si>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</si>
  <si>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</si>
  <si>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</si>
  <si>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</si>
  <si>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</si>
  <si>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</si>
  <si>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</si>
  <si>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</si>
  <si>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</si>
  <si>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</si>
  <si>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</si>
  <si>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</si>
  <si>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</si>
  <si>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</si>
  <si>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</si>
  <si>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</si>
  <si>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</si>
  <si>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</si>
  <si>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</si>
  <si>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</si>
  <si>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</si>
  <si>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</si>
  <si>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</si>
  <si>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</si>
  <si>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</si>
  <si>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</si>
  <si>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</si>
  <si>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</si>
  <si>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</si>
  <si>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</si>
  <si>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</si>
  <si>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</si>
  <si>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</si>
  <si>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</si>
  <si>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</si>
  <si>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</si>
  <si>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</si>
  <si>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</si>
  <si>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</si>
  <si>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</si>
  <si>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</si>
  <si>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</si>
  <si>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</si>
  <si>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</si>
  <si>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</si>
  <si>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</si>
  <si>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</si>
  <si>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</si>
  <si>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</si>
  <si>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</si>
  <si>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</si>
  <si>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</si>
  <si>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</si>
  <si>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</si>
  <si>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</si>
  <si>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</si>
  <si>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</si>
  <si>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</si>
  <si>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</si>
  <si>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</si>
  <si>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</si>
  <si>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</si>
  <si>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</si>
  <si>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</si>
  <si>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</si>
  <si>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</si>
  <si>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</si>
  <si>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</si>
  <si>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</si>
  <si>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</si>
  <si>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</si>
  <si>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</si>
  <si>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</si>
  <si>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</si>
  <si>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</si>
  <si>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</si>
  <si>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</si>
  <si>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</si>
  <si>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</si>
  <si>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</si>
  <si>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</si>
  <si>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</si>
  <si>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</si>
  <si>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</si>
  <si>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</si>
  <si>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</si>
  <si>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</si>
  <si>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</si>
  <si>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</si>
  <si>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</si>
  <si>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</si>
  <si>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</si>
  <si>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</si>
  <si>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</si>
  <si>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</si>
  <si>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</si>
  <si>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</si>
  <si>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</si>
  <si>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</si>
  <si>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</si>
  <si>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</si>
  <si>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</si>
  <si>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</si>
  <si>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</si>
  <si>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</si>
  <si>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</si>
  <si>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</si>
  <si>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</si>
  <si>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</si>
  <si>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</si>
  <si>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</si>
  <si>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</si>
  <si>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</si>
  <si>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</si>
  <si>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</si>
  <si>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</si>
  <si>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</si>
  <si>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</si>
  <si>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</si>
  <si>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</si>
  <si>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</si>
  <si>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</si>
  <si>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</si>
  <si>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</si>
  <si>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</si>
  <si>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</si>
  <si>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</si>
  <si>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</si>
  <si>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</si>
  <si>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</si>
  <si>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</si>
  <si>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</si>
  <si>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</si>
  <si>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</si>
  <si>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</si>
  <si>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</si>
  <si>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</si>
  <si>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</si>
  <si>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</si>
  <si>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</si>
  <si>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</si>
  <si>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</si>
  <si>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</si>
  <si>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</si>
  <si>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</si>
  <si>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</si>
  <si>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</si>
  <si>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</si>
  <si>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</si>
  <si>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</si>
  <si>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</si>
  <si>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</si>
  <si>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</si>
  <si>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</si>
  <si>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</si>
  <si>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</si>
  <si>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</si>
  <si>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</si>
  <si>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</si>
  <si>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</si>
  <si>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</si>
  <si>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</si>
  <si>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</si>
  <si>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</si>
  <si>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</si>
  <si>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</si>
  <si>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</si>
  <si>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</si>
  <si>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</si>
  <si>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</si>
  <si>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</si>
  <si>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</si>
  <si>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</si>
  <si>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</si>
  <si>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</si>
  <si>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</si>
  <si>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</si>
  <si>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</si>
  <si>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</si>
  <si>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</si>
  <si>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</si>
  <si>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</si>
  <si>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</si>
  <si>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</si>
  <si>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</si>
  <si>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</si>
  <si>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</si>
  <si>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</si>
  <si>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</si>
  <si>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</si>
  <si>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</si>
  <si>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</si>
  <si>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</si>
  <si>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</si>
  <si>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</si>
  <si>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</si>
  <si>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</si>
  <si>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</si>
  <si>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</si>
  <si>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</si>
  <si>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</si>
  <si>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</si>
  <si>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</si>
  <si>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</si>
  <si>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</si>
  <si>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</si>
  <si>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</si>
  <si>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</si>
  <si>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</si>
  <si>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</si>
  <si>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</si>
  <si>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</si>
  <si>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</si>
  <si>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</si>
  <si>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</si>
  <si>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</si>
  <si>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</si>
  <si>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</si>
  <si>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</si>
  <si>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</si>
  <si>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</si>
  <si>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</si>
  <si>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</si>
  <si>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</si>
  <si>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</si>
  <si>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</si>
  <si>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</si>
  <si>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</si>
  <si>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</si>
  <si>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</si>
  <si>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</si>
  <si>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</si>
  <si>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</si>
  <si>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</si>
  <si>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</si>
  <si>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</si>
  <si>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</si>
  <si>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</si>
  <si>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</si>
  <si>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</si>
  <si>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</si>
  <si>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</si>
  <si>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</si>
  <si>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</si>
  <si>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</si>
  <si>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</si>
  <si>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</si>
  <si>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</si>
  <si>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</si>
  <si>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</si>
  <si>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</si>
  <si>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</si>
  <si>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</si>
  <si>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</si>
  <si>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</si>
  <si>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</si>
  <si>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</si>
  <si>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</si>
  <si>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</si>
  <si>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</si>
  <si>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</si>
  <si>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</si>
  <si>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</si>
  <si>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</si>
  <si>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</si>
  <si>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</si>
  <si>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</si>
  <si>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</si>
  <si>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</si>
  <si>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</si>
  <si>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</si>
  <si>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</si>
  <si>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</si>
  <si>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</si>
  <si>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</si>
  <si>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</si>
  <si>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</si>
  <si>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</si>
  <si>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</si>
  <si>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</si>
  <si>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</si>
  <si>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</si>
  <si>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</si>
  <si>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</si>
  <si>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</si>
  <si>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</si>
  <si>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</si>
  <si>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</si>
  <si>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</si>
  <si>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</si>
  <si>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</si>
  <si>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</si>
  <si>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</si>
  <si>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</si>
  <si>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</si>
  <si>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</si>
  <si>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</si>
  <si>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</si>
  <si>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</si>
  <si>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</si>
  <si>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</si>
  <si>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</si>
  <si>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</si>
  <si>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</si>
  <si>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</si>
  <si>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</si>
  <si>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</si>
  <si>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</si>
  <si>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</si>
  <si>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</si>
  <si>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</si>
  <si>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</si>
  <si>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</si>
  <si>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</si>
  <si>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</si>
  <si>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</si>
  <si>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</si>
  <si>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</si>
  <si>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</si>
  <si>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</si>
  <si>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</si>
  <si>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</si>
  <si>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</si>
  <si>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</si>
  <si>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</si>
  <si>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</si>
  <si>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</si>
  <si>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</si>
  <si>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</si>
  <si>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</si>
  <si>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</si>
  <si>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</si>
  <si>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</si>
  <si>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</si>
  <si>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</si>
  <si>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</si>
  <si>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</si>
  <si>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</si>
  <si>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</si>
  <si>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</si>
  <si>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</si>
  <si>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</si>
  <si>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</si>
  <si>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</si>
  <si>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</si>
  <si>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</si>
  <si>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</si>
  <si>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</si>
  <si>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</si>
  <si>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</si>
  <si>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</si>
  <si>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</si>
  <si>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</si>
  <si>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</si>
  <si>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</si>
  <si>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</si>
  <si>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</si>
  <si>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</si>
  <si>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</si>
  <si>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</si>
  <si>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</si>
  <si>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</si>
  <si>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</si>
  <si>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</si>
  <si>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</si>
  <si>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</si>
  <si>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</si>
  <si>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</si>
  <si>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</si>
  <si>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</si>
  <si>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</si>
  <si>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</si>
  <si>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</si>
  <si>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</si>
  <si>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</si>
  <si>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</si>
  <si>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</si>
  <si>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</si>
  <si>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</si>
  <si>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</si>
  <si>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</si>
  <si>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</si>
  <si>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</si>
  <si>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</si>
  <si>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</si>
  <si>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</si>
  <si>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</si>
  <si>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</si>
  <si>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</si>
  <si>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</si>
  <si>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</si>
  <si>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</si>
  <si>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</si>
  <si>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</si>
  <si>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</si>
  <si>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</si>
  <si>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</si>
  <si>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</si>
  <si>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</si>
  <si>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</si>
  <si>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</si>
  <si>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</si>
  <si>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</si>
  <si>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</si>
  <si>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</si>
  <si>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</si>
  <si>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</si>
  <si>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</si>
  <si>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</si>
  <si>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</si>
  <si>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</si>
  <si>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</si>
  <si>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</si>
  <si>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</si>
  <si>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</si>
  <si>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</si>
  <si>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</si>
  <si>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</si>
  <si>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</si>
  <si>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</si>
  <si>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</si>
  <si>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</si>
  <si>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</si>
  <si>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</si>
  <si>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</si>
  <si>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</si>
  <si>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</si>
  <si>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</si>
  <si>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</si>
  <si>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</si>
  <si>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</si>
  <si>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</si>
  <si>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</si>
  <si>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</si>
  <si>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</si>
  <si>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</si>
  <si>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</si>
  <si>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</si>
  <si>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</si>
  <si>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</si>
  <si>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</si>
  <si>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</si>
  <si>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</si>
  <si>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</si>
  <si>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</si>
  <si>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</si>
  <si>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</si>
  <si>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</si>
  <si>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</si>
  <si>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</si>
  <si>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</si>
  <si>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</si>
  <si>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</si>
  <si>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</si>
  <si>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</si>
  <si>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</si>
  <si>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</si>
  <si>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</si>
  <si>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</si>
  <si>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</si>
  <si>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</si>
  <si>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</si>
  <si>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</si>
  <si>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</si>
  <si>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</si>
  <si>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</si>
  <si>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</si>
  <si>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</si>
  <si>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</si>
  <si>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</si>
  <si>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</si>
  <si>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</si>
  <si>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</si>
  <si>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 xml:space="preserve"> </t>
  </si>
  <si>
    <t>Dotacja transzy MEN</t>
  </si>
  <si>
    <t>potwierdzenie kwoty naliczonej przez MEN</t>
  </si>
  <si>
    <t>zminejszenie do kwoty</t>
  </si>
  <si>
    <t>zwiększenie do kwoty</t>
  </si>
  <si>
    <t>Podział środków  na wypłatę stypendiów i zasiłków szkolnych w okresie wrzesień-grudzień 2021</t>
  </si>
  <si>
    <t>zachodniopomorskie - ze zlikw. Gm. Ostrowice (dla zachowania porządku w arkuszu)</t>
  </si>
  <si>
    <t>A 
(107 000 000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</si>
</sst>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0000000"/>
    <numFmt numFmtId="165" formatCode="_-* #,##0.00\ [$zł-415]_-;\-* #,##0.00\ [$zł-415]_-;_-* &quot;-&quot;??\ [$zł-415]_-;_-@_-"/>
    <numFmt numFmtId="166" formatCode="&quot; &quot;#,##0.00&quot; zł &quot;;&quot;-&quot;#,##0.00&quot; zł &quot;;&quot; -&quot;#&quot; zł &quot;;@&quot; &quot;"/>
    <numFmt numFmtId="167" formatCode="&quot; &quot;#,##0.00&quot;      &quot;;&quot;-&quot;#,##0.00&quot;      &quot;;&quot; -&quot;#&quot;      &quot;;@&quot; &quot;"/>
    <numFmt numFmtId="168" formatCode="#,##0.00&quot; &quot;[$zł-415]"/>
    <numFmt numFmtId="169" formatCode="#,##0.00\ &quot;zł&quot;"/>
    <numFmt numFmtId="170" formatCode="_-* #,##0\ _z_ł_-;\-* #,##0\ _z_ł_-;_-* &quot;-&quot;??\ _z_ł_-;_-@_-"/>
  </numFmts>
  <fonts count="9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i/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strike/>
      <sz val="12"/>
      <name val="Cambria"/>
      <family val="1"/>
      <charset val="238"/>
    </font>
    <font>
      <b/>
      <sz val="10"/>
      <name val="Arial"/>
      <family val="2"/>
      <charset val="238"/>
    </font>
    <font>
      <strike/>
      <sz val="10"/>
      <color indexed="8"/>
      <name val="Cambria"/>
      <family val="1"/>
      <charset val="238"/>
    </font>
    <font>
      <sz val="10"/>
      <color rgb="FFFF0000"/>
      <name val="Arial"/>
      <family val="2"/>
      <charset val="238"/>
    </font>
    <font>
      <sz val="10"/>
      <color rgb="FFFF0000"/>
      <name val="Times New Roman CE"/>
      <family val="1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16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rgb="FFFF0000"/>
      <name val="Arial CE"/>
      <charset val="238"/>
    </font>
    <font>
      <sz val="11"/>
      <name val="Times New Roman"/>
      <family val="1"/>
      <charset val="238"/>
    </font>
    <font>
      <b/>
      <sz val="16"/>
      <color theme="6" tint="-0.499984740745262"/>
      <name val="Arial"/>
      <family val="2"/>
      <charset val="238"/>
    </font>
    <font>
      <sz val="10"/>
      <color theme="3"/>
      <name val="Arial"/>
      <family val="2"/>
      <charset val="238"/>
    </font>
    <font>
      <sz val="12"/>
      <color theme="3"/>
      <name val="Arial"/>
      <family val="2"/>
      <charset val="238"/>
    </font>
    <font>
      <sz val="16"/>
      <color theme="3"/>
      <name val="Arial"/>
      <family val="2"/>
      <charset val="238"/>
    </font>
    <font>
      <b/>
      <sz val="16"/>
      <color theme="3"/>
      <name val="Arial"/>
      <family val="2"/>
      <charset val="238"/>
    </font>
    <font>
      <sz val="8"/>
      <name val="Arial"/>
      <family val="2"/>
      <charset val="238"/>
    </font>
    <font>
      <b/>
      <sz val="16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Arial CE"/>
      <charset val="238"/>
    </font>
    <font>
      <sz val="12"/>
      <color rgb="FF0070C0"/>
      <name val="Arial"/>
      <family val="2"/>
      <charset val="238"/>
    </font>
    <font>
      <sz val="16"/>
      <color rgb="FF0070C0"/>
      <name val="Arial"/>
      <family val="2"/>
      <charset val="238"/>
    </font>
    <font>
      <sz val="10"/>
      <color rgb="FF0070C0"/>
      <name val="Times New Roman CE"/>
      <family val="1"/>
      <charset val="238"/>
    </font>
    <font>
      <sz val="10"/>
      <color rgb="FF0070C0"/>
      <name val="Arial CE"/>
      <family val="2"/>
      <charset val="238"/>
    </font>
    <font>
      <sz val="10"/>
      <color rgb="FF0070C0"/>
      <name val="Times New Roman"/>
      <family val="1"/>
      <charset val="238"/>
    </font>
    <font>
      <sz val="8"/>
      <color rgb="FF0070C0"/>
      <name val="Arial"/>
      <family val="2"/>
      <charset val="238"/>
    </font>
    <font>
      <strike/>
      <sz val="10"/>
      <color rgb="FFFF0000"/>
      <name val="Arial"/>
      <family val="2"/>
      <charset val="238"/>
    </font>
    <font>
      <strike/>
      <sz val="10"/>
      <color rgb="FFFF0000"/>
      <name val="Cambria"/>
      <family val="1"/>
      <charset val="238"/>
    </font>
    <font>
      <b/>
      <sz val="10"/>
      <color theme="3"/>
      <name val="Arial"/>
      <family val="2"/>
      <charset val="238"/>
    </font>
    <font>
      <sz val="10"/>
      <color theme="3"/>
      <name val="Bookman Old Style"/>
      <family val="1"/>
      <charset val="238"/>
    </font>
    <font>
      <strike/>
      <sz val="10"/>
      <color theme="3"/>
      <name val="Arial"/>
      <family val="2"/>
      <charset val="238"/>
    </font>
    <font>
      <sz val="11"/>
      <color theme="4" tint="-0.249977111117893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sz val="10"/>
      <color rgb="FF00206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0"/>
      <color theme="4" tint="-0.249977111117893"/>
      <name val="Arial"/>
      <family val="2"/>
      <charset val="238"/>
    </font>
    <font>
      <b/>
      <sz val="10"/>
      <color rgb="FFFFFF00"/>
      <name val="Arial"/>
      <family val="2"/>
      <charset val="238"/>
    </font>
    <font>
      <b/>
      <sz val="12"/>
      <color rgb="FFFFFF00"/>
      <name val="Arial"/>
      <family val="2"/>
      <charset val="238"/>
    </font>
    <font>
      <b/>
      <sz val="11"/>
      <color theme="1"/>
      <name val="Arial"/>
      <family val="2"/>
      <charset val="238"/>
    </font>
  </fonts>
  <fills count="4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4">
    <xf numFmtId="0" fontId="0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/>
    <xf numFmtId="0" fontId="6" fillId="0" borderId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3" borderId="0" applyNumberFormat="0" applyBorder="0" applyAlignment="0" applyProtection="0"/>
    <xf numFmtId="0" fontId="13" fillId="11" borderId="3" applyNumberFormat="0" applyAlignment="0" applyProtection="0"/>
    <xf numFmtId="0" fontId="14" fillId="24" borderId="4" applyNumberFormat="0" applyAlignment="0" applyProtection="0"/>
    <xf numFmtId="0" fontId="15" fillId="8" borderId="0" applyNumberFormat="0" applyBorder="0" applyAlignment="0" applyProtection="0"/>
    <xf numFmtId="0" fontId="16" fillId="0" borderId="5" applyNumberFormat="0" applyFill="0" applyAlignment="0" applyProtection="0"/>
    <xf numFmtId="0" fontId="17" fillId="25" borderId="6" applyNumberFormat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26" borderId="0" applyNumberFormat="0" applyBorder="0" applyAlignment="0" applyProtection="0"/>
    <xf numFmtId="0" fontId="6" fillId="0" borderId="0"/>
    <xf numFmtId="0" fontId="22" fillId="24" borderId="3" applyNumberFormat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27" borderId="11" applyNumberFormat="0" applyFont="0" applyAlignment="0" applyProtection="0"/>
    <xf numFmtId="0" fontId="27" fillId="7" borderId="0" applyNumberFormat="0" applyBorder="0" applyAlignment="0" applyProtection="0"/>
    <xf numFmtId="0" fontId="9" fillId="0" borderId="0" applyNumberFormat="0" applyFont="0" applyFill="0" applyBorder="0" applyAlignment="0" applyProtection="0">
      <alignment vertical="top"/>
    </xf>
    <xf numFmtId="44" fontId="6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9" fillId="31" borderId="0" applyNumberFormat="0" applyBorder="0" applyAlignment="0" applyProtection="0"/>
    <xf numFmtId="0" fontId="28" fillId="30" borderId="0" applyNumberFormat="0" applyBorder="0" applyAlignment="0" applyProtection="0"/>
    <xf numFmtId="0" fontId="29" fillId="28" borderId="0" applyNumberFormat="0" applyBorder="0" applyAlignment="0" applyProtection="0"/>
    <xf numFmtId="0" fontId="7" fillId="0" borderId="0" applyNumberFormat="0" applyFont="0" applyFill="0" applyBorder="0" applyAlignment="0" applyProtection="0">
      <alignment vertical="top"/>
    </xf>
    <xf numFmtId="0" fontId="29" fillId="29" borderId="0" applyNumberFormat="0" applyBorder="0" applyAlignment="0" applyProtection="0"/>
    <xf numFmtId="0" fontId="13" fillId="11" borderId="17" applyNumberFormat="0" applyAlignment="0" applyProtection="0"/>
    <xf numFmtId="0" fontId="14" fillId="24" borderId="18" applyNumberFormat="0" applyAlignment="0" applyProtection="0"/>
    <xf numFmtId="0" fontId="8" fillId="0" borderId="0"/>
    <xf numFmtId="0" fontId="8" fillId="0" borderId="0"/>
    <xf numFmtId="0" fontId="22" fillId="24" borderId="17" applyNumberFormat="0" applyAlignment="0" applyProtection="0"/>
    <xf numFmtId="0" fontId="23" fillId="0" borderId="19" applyNumberFormat="0" applyFill="0" applyAlignment="0" applyProtection="0"/>
    <xf numFmtId="0" fontId="6" fillId="27" borderId="20" applyNumberFormat="0" applyFont="0" applyAlignment="0" applyProtection="0"/>
    <xf numFmtId="0" fontId="8" fillId="0" borderId="0"/>
    <xf numFmtId="0" fontId="6" fillId="0" borderId="0"/>
    <xf numFmtId="0" fontId="30" fillId="0" borderId="0"/>
    <xf numFmtId="0" fontId="8" fillId="0" borderId="0"/>
    <xf numFmtId="0" fontId="6" fillId="0" borderId="0"/>
    <xf numFmtId="44" fontId="6" fillId="0" borderId="0" applyFont="0" applyFill="0" applyBorder="0" applyAlignment="0" applyProtection="0"/>
    <xf numFmtId="0" fontId="5" fillId="30" borderId="0" applyNumberFormat="0" applyBorder="0" applyAlignment="0" applyProtection="0"/>
    <xf numFmtId="0" fontId="35" fillId="32" borderId="0" applyNumberFormat="0" applyBorder="0" applyAlignment="0" applyProtection="0"/>
    <xf numFmtId="166" fontId="37" fillId="0" borderId="0"/>
    <xf numFmtId="167" fontId="37" fillId="0" borderId="0"/>
    <xf numFmtId="43" fontId="40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30" borderId="0" applyNumberFormat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" fillId="30" borderId="0" applyNumberFormat="0" applyBorder="0" applyAlignment="0" applyProtection="0"/>
    <xf numFmtId="43" fontId="7" fillId="0" borderId="0" applyFont="0" applyFill="0" applyBorder="0" applyAlignment="0" applyProtection="0"/>
    <xf numFmtId="0" fontId="57" fillId="0" borderId="0"/>
    <xf numFmtId="0" fontId="58" fillId="39" borderId="0" applyNumberFormat="0" applyBorder="0" applyAlignment="0" applyProtection="0"/>
    <xf numFmtId="41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" fillId="30" borderId="0" applyNumberFormat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" fillId="30" borderId="0" applyNumberFormat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30" borderId="0" applyNumberFormat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" fillId="0" borderId="0"/>
    <xf numFmtId="0" fontId="2" fillId="46" borderId="0" applyNumberFormat="0" applyBorder="0" applyAlignment="0" applyProtection="0"/>
    <xf numFmtId="0" fontId="2" fillId="45" borderId="0" applyNumberFormat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" fillId="0" borderId="0"/>
    <xf numFmtId="0" fontId="1" fillId="46" borderId="0" applyNumberFormat="0" applyBorder="0" applyAlignment="0" applyProtection="0"/>
    <xf numFmtId="0" fontId="1" fillId="45" borderId="0" applyNumberFormat="0" applyBorder="0" applyAlignment="0" applyProtection="0"/>
  </cellStyleXfs>
  <cellXfs count="396">
    <xf numFmtId="0" fontId="0" fillId="0" borderId="0" xfId="0"/>
    <xf numFmtId="0" fontId="32" fillId="5" borderId="0" xfId="0" applyFont="1" applyFill="1" applyProtection="1">
      <protection locked="0"/>
    </xf>
    <xf numFmtId="0" fontId="31" fillId="0" borderId="0" xfId="0" applyFont="1" applyProtection="1">
      <protection locked="0"/>
    </xf>
    <xf numFmtId="1" fontId="32" fillId="0" borderId="0" xfId="0" applyNumberFormat="1" applyFont="1" applyAlignment="1" applyProtection="1">
      <alignment horizontal="center"/>
      <protection locked="0"/>
    </xf>
    <xf numFmtId="49" fontId="32" fillId="0" borderId="0" xfId="0" applyNumberFormat="1" applyFont="1" applyAlignment="1" applyProtection="1">
      <alignment horizontal="center"/>
      <protection locked="0"/>
    </xf>
    <xf numFmtId="0" fontId="32" fillId="0" borderId="0" xfId="0" applyFont="1" applyProtection="1">
      <protection locked="0"/>
    </xf>
    <xf numFmtId="1" fontId="32" fillId="0" borderId="0" xfId="0" applyNumberFormat="1" applyFont="1" applyAlignment="1" applyProtection="1">
      <alignment horizontal="left"/>
      <protection locked="0"/>
    </xf>
    <xf numFmtId="1" fontId="32" fillId="0" borderId="0" xfId="0" applyNumberFormat="1" applyFont="1" applyProtection="1">
      <protection locked="0"/>
    </xf>
    <xf numFmtId="0" fontId="34" fillId="0" borderId="0" xfId="0" applyFont="1" applyFill="1" applyProtection="1">
      <protection locked="0"/>
    </xf>
    <xf numFmtId="0" fontId="34" fillId="0" borderId="0" xfId="0" applyFont="1" applyProtection="1">
      <protection locked="0"/>
    </xf>
    <xf numFmtId="0" fontId="32" fillId="0" borderId="0" xfId="0" applyFont="1" applyFill="1" applyProtection="1">
      <protection locked="0"/>
    </xf>
    <xf numFmtId="1" fontId="32" fillId="0" borderId="2" xfId="0" applyNumberFormat="1" applyFont="1" applyBorder="1" applyProtection="1">
      <protection locked="0"/>
    </xf>
    <xf numFmtId="1" fontId="32" fillId="0" borderId="0" xfId="0" applyNumberFormat="1" applyFont="1" applyBorder="1" applyProtection="1">
      <protection locked="0"/>
    </xf>
    <xf numFmtId="164" fontId="32" fillId="0" borderId="0" xfId="0" applyNumberFormat="1" applyFont="1" applyProtection="1"/>
    <xf numFmtId="3" fontId="34" fillId="0" borderId="0" xfId="0" applyNumberFormat="1" applyFont="1" applyProtection="1"/>
    <xf numFmtId="0" fontId="32" fillId="0" borderId="0" xfId="0" applyFont="1" applyProtection="1"/>
    <xf numFmtId="0" fontId="33" fillId="0" borderId="0" xfId="0" applyFont="1" applyProtection="1"/>
    <xf numFmtId="44" fontId="32" fillId="0" borderId="0" xfId="49" applyFont="1" applyProtection="1"/>
    <xf numFmtId="0" fontId="32" fillId="0" borderId="23" xfId="0" applyFont="1" applyBorder="1" applyProtection="1"/>
    <xf numFmtId="1" fontId="34" fillId="4" borderId="16" xfId="0" applyNumberFormat="1" applyFont="1" applyFill="1" applyBorder="1" applyAlignment="1" applyProtection="1">
      <alignment horizontal="center"/>
      <protection locked="0"/>
    </xf>
    <xf numFmtId="1" fontId="34" fillId="4" borderId="16" xfId="0" applyNumberFormat="1" applyFont="1" applyFill="1" applyBorder="1" applyAlignment="1" applyProtection="1">
      <alignment horizontal="left"/>
      <protection locked="0"/>
    </xf>
    <xf numFmtId="1" fontId="34" fillId="4" borderId="16" xfId="0" applyNumberFormat="1" applyFont="1" applyFill="1" applyBorder="1" applyProtection="1">
      <protection locked="0"/>
    </xf>
    <xf numFmtId="165" fontId="34" fillId="4" borderId="16" xfId="0" applyNumberFormat="1" applyFont="1" applyFill="1" applyBorder="1" applyProtection="1">
      <protection locked="0"/>
    </xf>
    <xf numFmtId="0" fontId="34" fillId="4" borderId="16" xfId="0" applyFont="1" applyFill="1" applyBorder="1" applyProtection="1">
      <protection locked="0"/>
    </xf>
    <xf numFmtId="164" fontId="32" fillId="4" borderId="16" xfId="0" applyNumberFormat="1" applyFont="1" applyFill="1" applyBorder="1" applyProtection="1"/>
    <xf numFmtId="44" fontId="36" fillId="4" borderId="16" xfId="49" applyFont="1" applyFill="1" applyBorder="1" applyProtection="1"/>
    <xf numFmtId="0" fontId="31" fillId="2" borderId="23" xfId="0" applyFont="1" applyFill="1" applyBorder="1" applyProtection="1">
      <protection locked="0"/>
    </xf>
    <xf numFmtId="49" fontId="31" fillId="2" borderId="23" xfId="0" applyNumberFormat="1" applyFont="1" applyFill="1" applyBorder="1" applyAlignment="1" applyProtection="1">
      <alignment horizontal="center" vertical="center"/>
      <protection locked="0"/>
    </xf>
    <xf numFmtId="1" fontId="31" fillId="2" borderId="23" xfId="0" applyNumberFormat="1" applyFont="1" applyFill="1" applyBorder="1" applyAlignment="1" applyProtection="1">
      <alignment horizontal="center" vertical="center"/>
      <protection locked="0"/>
    </xf>
    <xf numFmtId="3" fontId="31" fillId="2" borderId="23" xfId="0" applyNumberFormat="1" applyFont="1" applyFill="1" applyBorder="1" applyAlignment="1" applyProtection="1">
      <alignment horizontal="center" vertical="center"/>
      <protection locked="0"/>
    </xf>
    <xf numFmtId="3" fontId="31" fillId="2" borderId="23" xfId="0" applyNumberFormat="1" applyFont="1" applyFill="1" applyBorder="1" applyAlignment="1" applyProtection="1">
      <alignment horizontal="center" vertical="center"/>
    </xf>
    <xf numFmtId="0" fontId="32" fillId="0" borderId="23" xfId="0" applyFont="1" applyBorder="1" applyProtection="1">
      <protection locked="0"/>
    </xf>
    <xf numFmtId="1" fontId="32" fillId="0" borderId="23" xfId="0" applyNumberFormat="1" applyFont="1" applyBorder="1" applyAlignment="1" applyProtection="1">
      <alignment horizontal="center"/>
      <protection locked="0"/>
    </xf>
    <xf numFmtId="1" fontId="32" fillId="0" borderId="23" xfId="0" quotePrefix="1" applyNumberFormat="1" applyFont="1" applyBorder="1" applyAlignment="1" applyProtection="1">
      <alignment horizontal="center"/>
      <protection locked="0"/>
    </xf>
    <xf numFmtId="1" fontId="32" fillId="0" borderId="23" xfId="0" applyNumberFormat="1" applyFont="1" applyBorder="1" applyAlignment="1" applyProtection="1">
      <alignment horizontal="left"/>
      <protection locked="0"/>
    </xf>
    <xf numFmtId="1" fontId="32" fillId="0" borderId="23" xfId="0" applyNumberFormat="1" applyFont="1" applyBorder="1" applyProtection="1">
      <protection locked="0"/>
    </xf>
    <xf numFmtId="164" fontId="32" fillId="0" borderId="23" xfId="0" applyNumberFormat="1" applyFont="1" applyBorder="1" applyProtection="1"/>
    <xf numFmtId="1" fontId="32" fillId="0" borderId="23" xfId="0" applyNumberFormat="1" applyFont="1" applyFill="1" applyBorder="1" applyAlignment="1" applyProtection="1">
      <alignment horizontal="center"/>
      <protection locked="0"/>
    </xf>
    <xf numFmtId="1" fontId="32" fillId="0" borderId="23" xfId="0" applyNumberFormat="1" applyFont="1" applyFill="1" applyBorder="1" applyAlignment="1" applyProtection="1">
      <alignment horizontal="left"/>
      <protection locked="0"/>
    </xf>
    <xf numFmtId="1" fontId="32" fillId="0" borderId="23" xfId="46" applyNumberFormat="1" applyFont="1" applyFill="1" applyBorder="1" applyProtection="1">
      <protection locked="0"/>
    </xf>
    <xf numFmtId="1" fontId="32" fillId="0" borderId="23" xfId="0" applyNumberFormat="1" applyFont="1" applyFill="1" applyBorder="1" applyProtection="1">
      <protection locked="0"/>
    </xf>
    <xf numFmtId="0" fontId="32" fillId="5" borderId="23" xfId="0" quotePrefix="1" applyFont="1" applyFill="1" applyBorder="1" applyProtection="1">
      <protection locked="0"/>
    </xf>
    <xf numFmtId="1" fontId="32" fillId="5" borderId="23" xfId="0" applyNumberFormat="1" applyFont="1" applyFill="1" applyBorder="1" applyAlignment="1" applyProtection="1">
      <alignment horizontal="center"/>
      <protection locked="0"/>
    </xf>
    <xf numFmtId="1" fontId="32" fillId="5" borderId="23" xfId="0" applyNumberFormat="1" applyFont="1" applyFill="1" applyBorder="1" applyAlignment="1" applyProtection="1">
      <alignment horizontal="left"/>
      <protection locked="0"/>
    </xf>
    <xf numFmtId="1" fontId="32" fillId="5" borderId="23" xfId="0" applyNumberFormat="1" applyFont="1" applyFill="1" applyBorder="1" applyProtection="1">
      <protection locked="0"/>
    </xf>
    <xf numFmtId="0" fontId="32" fillId="5" borderId="23" xfId="0" applyFont="1" applyFill="1" applyBorder="1" applyProtection="1"/>
    <xf numFmtId="164" fontId="32" fillId="5" borderId="23" xfId="0" applyNumberFormat="1" applyFont="1" applyFill="1" applyBorder="1" applyProtection="1"/>
    <xf numFmtId="1" fontId="35" fillId="32" borderId="23" xfId="70" applyNumberFormat="1" applyBorder="1" applyAlignment="1" applyProtection="1">
      <alignment horizontal="center"/>
      <protection locked="0"/>
    </xf>
    <xf numFmtId="1" fontId="35" fillId="32" borderId="23" xfId="70" applyNumberFormat="1" applyBorder="1" applyAlignment="1" applyProtection="1">
      <alignment horizontal="left"/>
      <protection locked="0"/>
    </xf>
    <xf numFmtId="1" fontId="35" fillId="32" borderId="23" xfId="70" applyNumberFormat="1" applyBorder="1" applyProtection="1">
      <protection locked="0"/>
    </xf>
    <xf numFmtId="0" fontId="35" fillId="32" borderId="23" xfId="70" applyBorder="1" applyProtection="1"/>
    <xf numFmtId="164" fontId="35" fillId="32" borderId="23" xfId="70" applyNumberFormat="1" applyBorder="1" applyProtection="1"/>
    <xf numFmtId="164" fontId="32" fillId="0" borderId="23" xfId="0" applyNumberFormat="1" applyFont="1" applyFill="1" applyBorder="1" applyProtection="1"/>
    <xf numFmtId="49" fontId="32" fillId="0" borderId="23" xfId="0" applyNumberFormat="1" applyFont="1" applyBorder="1" applyAlignment="1" applyProtection="1">
      <alignment horizontal="center"/>
      <protection locked="0"/>
    </xf>
    <xf numFmtId="49" fontId="32" fillId="0" borderId="23" xfId="0" quotePrefix="1" applyNumberFormat="1" applyFont="1" applyBorder="1" applyAlignment="1" applyProtection="1">
      <alignment horizontal="center"/>
      <protection locked="0"/>
    </xf>
    <xf numFmtId="49" fontId="31" fillId="2" borderId="14" xfId="0" applyNumberFormat="1" applyFont="1" applyFill="1" applyBorder="1" applyAlignment="1" applyProtection="1">
      <alignment horizontal="center" vertical="center"/>
      <protection locked="0"/>
    </xf>
    <xf numFmtId="1" fontId="31" fillId="2" borderId="14" xfId="0" applyNumberFormat="1" applyFont="1" applyFill="1" applyBorder="1" applyAlignment="1" applyProtection="1">
      <alignment horizontal="center" vertical="center"/>
      <protection locked="0"/>
    </xf>
    <xf numFmtId="3" fontId="31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31" fillId="2" borderId="14" xfId="0" applyNumberFormat="1" applyFont="1" applyFill="1" applyBorder="1" applyAlignment="1" applyProtection="1">
      <alignment horizontal="center" vertical="center" wrapText="1"/>
    </xf>
    <xf numFmtId="0" fontId="31" fillId="2" borderId="21" xfId="0" applyFont="1" applyFill="1" applyBorder="1" applyProtection="1">
      <protection locked="0"/>
    </xf>
    <xf numFmtId="0" fontId="32" fillId="0" borderId="21" xfId="0" applyFont="1" applyBorder="1" applyProtection="1">
      <protection locked="0"/>
    </xf>
    <xf numFmtId="0" fontId="32" fillId="0" borderId="21" xfId="0" quotePrefix="1" applyFont="1" applyBorder="1" applyProtection="1">
      <protection locked="0"/>
    </xf>
    <xf numFmtId="0" fontId="32" fillId="0" borderId="21" xfId="0" quotePrefix="1" applyFont="1" applyBorder="1" applyAlignment="1" applyProtection="1">
      <alignment horizontal="left"/>
      <protection locked="0"/>
    </xf>
    <xf numFmtId="0" fontId="32" fillId="0" borderId="25" xfId="0" applyFont="1" applyBorder="1" applyProtection="1">
      <protection locked="0"/>
    </xf>
    <xf numFmtId="0" fontId="32" fillId="0" borderId="12" xfId="0" applyFont="1" applyBorder="1" applyProtection="1">
      <protection locked="0"/>
    </xf>
    <xf numFmtId="1" fontId="32" fillId="0" borderId="12" xfId="0" applyNumberFormat="1" applyFont="1" applyBorder="1" applyAlignment="1" applyProtection="1">
      <alignment horizontal="center"/>
      <protection locked="0"/>
    </xf>
    <xf numFmtId="1" fontId="32" fillId="0" borderId="12" xfId="0" applyNumberFormat="1" applyFont="1" applyBorder="1" applyAlignment="1" applyProtection="1">
      <alignment horizontal="left"/>
      <protection locked="0"/>
    </xf>
    <xf numFmtId="1" fontId="32" fillId="0" borderId="12" xfId="0" applyNumberFormat="1" applyFont="1" applyBorder="1" applyProtection="1">
      <protection locked="0"/>
    </xf>
    <xf numFmtId="0" fontId="32" fillId="0" borderId="12" xfId="0" applyFont="1" applyBorder="1" applyProtection="1"/>
    <xf numFmtId="164" fontId="32" fillId="0" borderId="12" xfId="0" applyNumberFormat="1" applyFont="1" applyBorder="1" applyProtection="1"/>
    <xf numFmtId="1" fontId="34" fillId="3" borderId="27" xfId="0" applyNumberFormat="1" applyFont="1" applyFill="1" applyBorder="1" applyAlignment="1" applyProtection="1">
      <alignment horizontal="center"/>
    </xf>
    <xf numFmtId="1" fontId="34" fillId="3" borderId="27" xfId="0" applyNumberFormat="1" applyFont="1" applyFill="1" applyBorder="1" applyAlignment="1" applyProtection="1">
      <alignment horizontal="left"/>
    </xf>
    <xf numFmtId="1" fontId="34" fillId="3" borderId="27" xfId="0" applyNumberFormat="1" applyFont="1" applyFill="1" applyBorder="1" applyAlignment="1" applyProtection="1">
      <alignment horizontal="center"/>
      <protection locked="0"/>
    </xf>
    <xf numFmtId="1" fontId="34" fillId="3" borderId="27" xfId="0" applyNumberFormat="1" applyFont="1" applyFill="1" applyBorder="1" applyAlignment="1" applyProtection="1">
      <alignment horizontal="left"/>
      <protection locked="0"/>
    </xf>
    <xf numFmtId="1" fontId="34" fillId="3" borderId="27" xfId="0" applyNumberFormat="1" applyFont="1" applyFill="1" applyBorder="1" applyProtection="1">
      <protection locked="0"/>
    </xf>
    <xf numFmtId="4" fontId="34" fillId="3" borderId="27" xfId="0" applyNumberFormat="1" applyFont="1" applyFill="1" applyBorder="1" applyProtection="1"/>
    <xf numFmtId="164" fontId="32" fillId="3" borderId="27" xfId="0" applyNumberFormat="1" applyFont="1" applyFill="1" applyBorder="1" applyProtection="1"/>
    <xf numFmtId="44" fontId="38" fillId="33" borderId="27" xfId="49" applyFont="1" applyFill="1" applyBorder="1" applyProtection="1"/>
    <xf numFmtId="0" fontId="32" fillId="0" borderId="25" xfId="0" quotePrefix="1" applyFont="1" applyBorder="1" applyProtection="1">
      <protection locked="0"/>
    </xf>
    <xf numFmtId="0" fontId="32" fillId="0" borderId="15" xfId="0" quotePrefix="1" applyFont="1" applyBorder="1" applyProtection="1">
      <protection locked="0"/>
    </xf>
    <xf numFmtId="0" fontId="32" fillId="0" borderId="16" xfId="0" applyFont="1" applyBorder="1" applyProtection="1">
      <protection locked="0"/>
    </xf>
    <xf numFmtId="1" fontId="32" fillId="0" borderId="16" xfId="0" applyNumberFormat="1" applyFont="1" applyBorder="1" applyAlignment="1" applyProtection="1">
      <alignment horizontal="center"/>
      <protection locked="0"/>
    </xf>
    <xf numFmtId="1" fontId="32" fillId="0" borderId="16" xfId="0" applyNumberFormat="1" applyFont="1" applyBorder="1" applyAlignment="1" applyProtection="1">
      <alignment horizontal="left"/>
      <protection locked="0"/>
    </xf>
    <xf numFmtId="1" fontId="32" fillId="0" borderId="16" xfId="0" applyNumberFormat="1" applyFont="1" applyBorder="1" applyProtection="1">
      <protection locked="0"/>
    </xf>
    <xf numFmtId="0" fontId="32" fillId="0" borderId="16" xfId="0" applyFont="1" applyBorder="1" applyProtection="1"/>
    <xf numFmtId="164" fontId="32" fillId="0" borderId="16" xfId="0" applyNumberFormat="1" applyFont="1" applyBorder="1" applyProtection="1"/>
    <xf numFmtId="0" fontId="32" fillId="0" borderId="26" xfId="0" quotePrefix="1" applyFont="1" applyBorder="1" applyProtection="1">
      <protection locked="0"/>
    </xf>
    <xf numFmtId="0" fontId="32" fillId="0" borderId="27" xfId="0" applyFont="1" applyBorder="1" applyProtection="1">
      <protection locked="0"/>
    </xf>
    <xf numFmtId="49" fontId="32" fillId="0" borderId="12" xfId="0" applyNumberFormat="1" applyFont="1" applyBorder="1" applyAlignment="1" applyProtection="1">
      <alignment horizontal="center"/>
      <protection locked="0"/>
    </xf>
    <xf numFmtId="44" fontId="38" fillId="3" borderId="27" xfId="49" applyFont="1" applyFill="1" applyBorder="1" applyProtection="1"/>
    <xf numFmtId="44" fontId="38" fillId="33" borderId="27" xfId="49" applyFont="1" applyFill="1" applyBorder="1" applyAlignment="1" applyProtection="1">
      <alignment horizontal="right"/>
    </xf>
    <xf numFmtId="0" fontId="32" fillId="0" borderId="15" xfId="0" applyFont="1" applyBorder="1" applyProtection="1">
      <protection locked="0"/>
    </xf>
    <xf numFmtId="0" fontId="32" fillId="0" borderId="26" xfId="0" applyFont="1" applyBorder="1" applyProtection="1">
      <protection locked="0"/>
    </xf>
    <xf numFmtId="1" fontId="34" fillId="3" borderId="27" xfId="0" quotePrefix="1" applyNumberFormat="1" applyFont="1" applyFill="1" applyBorder="1" applyAlignment="1" applyProtection="1">
      <alignment horizontal="center"/>
    </xf>
    <xf numFmtId="0" fontId="32" fillId="5" borderId="25" xfId="0" quotePrefix="1" applyFont="1" applyFill="1" applyBorder="1" applyProtection="1">
      <protection locked="0"/>
    </xf>
    <xf numFmtId="0" fontId="32" fillId="5" borderId="12" xfId="0" quotePrefix="1" applyFont="1" applyFill="1" applyBorder="1" applyProtection="1">
      <protection locked="0"/>
    </xf>
    <xf numFmtId="1" fontId="32" fillId="5" borderId="12" xfId="0" applyNumberFormat="1" applyFont="1" applyFill="1" applyBorder="1" applyAlignment="1" applyProtection="1">
      <alignment horizontal="center"/>
      <protection locked="0"/>
    </xf>
    <xf numFmtId="1" fontId="32" fillId="5" borderId="12" xfId="0" quotePrefix="1" applyNumberFormat="1" applyFont="1" applyFill="1" applyBorder="1" applyAlignment="1" applyProtection="1">
      <alignment horizontal="center"/>
      <protection locked="0"/>
    </xf>
    <xf numFmtId="1" fontId="32" fillId="5" borderId="12" xfId="0" applyNumberFormat="1" applyFont="1" applyFill="1" applyBorder="1" applyAlignment="1" applyProtection="1">
      <alignment horizontal="left"/>
      <protection locked="0"/>
    </xf>
    <xf numFmtId="1" fontId="32" fillId="5" borderId="12" xfId="0" applyNumberFormat="1" applyFont="1" applyFill="1" applyBorder="1" applyProtection="1">
      <protection locked="0"/>
    </xf>
    <xf numFmtId="0" fontId="32" fillId="5" borderId="12" xfId="0" applyFont="1" applyFill="1" applyBorder="1" applyProtection="1"/>
    <xf numFmtId="164" fontId="32" fillId="5" borderId="12" xfId="0" applyNumberFormat="1" applyFont="1" applyFill="1" applyBorder="1" applyProtection="1"/>
    <xf numFmtId="165" fontId="36" fillId="0" borderId="23" xfId="49" applyNumberFormat="1" applyFont="1" applyBorder="1" applyProtection="1"/>
    <xf numFmtId="165" fontId="36" fillId="0" borderId="23" xfId="49" applyNumberFormat="1" applyFont="1" applyFill="1" applyBorder="1" applyProtection="1"/>
    <xf numFmtId="165" fontId="36" fillId="0" borderId="12" xfId="49" applyNumberFormat="1" applyFont="1" applyBorder="1" applyProtection="1"/>
    <xf numFmtId="165" fontId="36" fillId="0" borderId="16" xfId="49" applyNumberFormat="1" applyFont="1" applyFill="1" applyBorder="1" applyProtection="1"/>
    <xf numFmtId="0" fontId="0" fillId="0" borderId="23" xfId="0" applyBorder="1"/>
    <xf numFmtId="0" fontId="46" fillId="0" borderId="21" xfId="0" quotePrefix="1" applyFont="1" applyBorder="1" applyProtection="1">
      <protection locked="0"/>
    </xf>
    <xf numFmtId="0" fontId="46" fillId="0" borderId="23" xfId="0" applyFont="1" applyBorder="1" applyProtection="1">
      <protection locked="0"/>
    </xf>
    <xf numFmtId="1" fontId="46" fillId="0" borderId="23" xfId="0" applyNumberFormat="1" applyFont="1" applyBorder="1" applyAlignment="1" applyProtection="1">
      <alignment horizontal="center"/>
      <protection locked="0"/>
    </xf>
    <xf numFmtId="1" fontId="46" fillId="0" borderId="23" xfId="0" applyNumberFormat="1" applyFont="1" applyBorder="1" applyAlignment="1" applyProtection="1">
      <alignment horizontal="left"/>
      <protection locked="0"/>
    </xf>
    <xf numFmtId="0" fontId="46" fillId="34" borderId="23" xfId="0" applyFont="1" applyFill="1" applyBorder="1" applyProtection="1"/>
    <xf numFmtId="164" fontId="46" fillId="34" borderId="23" xfId="0" applyNumberFormat="1" applyFont="1" applyFill="1" applyBorder="1" applyProtection="1"/>
    <xf numFmtId="0" fontId="46" fillId="0" borderId="0" xfId="0" applyFont="1" applyProtection="1">
      <protection locked="0"/>
    </xf>
    <xf numFmtId="44" fontId="32" fillId="0" borderId="0" xfId="0" applyNumberFormat="1" applyFont="1" applyProtection="1"/>
    <xf numFmtId="164" fontId="32" fillId="3" borderId="31" xfId="0" applyNumberFormat="1" applyFont="1" applyFill="1" applyBorder="1" applyProtection="1"/>
    <xf numFmtId="44" fontId="38" fillId="33" borderId="30" xfId="49" applyFont="1" applyFill="1" applyBorder="1" applyProtection="1"/>
    <xf numFmtId="1" fontId="46" fillId="34" borderId="23" xfId="0" applyNumberFormat="1" applyFont="1" applyFill="1" applyBorder="1" applyProtection="1">
      <protection locked="0"/>
    </xf>
    <xf numFmtId="0" fontId="32" fillId="0" borderId="0" xfId="0" applyFont="1" applyFill="1" applyBorder="1" applyProtection="1">
      <protection locked="0"/>
    </xf>
    <xf numFmtId="1" fontId="32" fillId="0" borderId="0" xfId="0" applyNumberFormat="1" applyFont="1" applyFill="1" applyBorder="1" applyProtection="1">
      <protection locked="0"/>
    </xf>
    <xf numFmtId="3" fontId="32" fillId="0" borderId="0" xfId="0" applyNumberFormat="1" applyFont="1" applyFill="1" applyBorder="1" applyProtection="1">
      <protection locked="0"/>
    </xf>
    <xf numFmtId="0" fontId="34" fillId="0" borderId="0" xfId="0" applyFont="1" applyFill="1" applyBorder="1" applyProtection="1">
      <protection locked="0"/>
    </xf>
    <xf numFmtId="1" fontId="7" fillId="0" borderId="0" xfId="0" applyNumberFormat="1" applyFont="1" applyFill="1" applyBorder="1" applyProtection="1">
      <protection locked="0"/>
    </xf>
    <xf numFmtId="1" fontId="8" fillId="0" borderId="0" xfId="0" applyNumberFormat="1" applyFont="1" applyFill="1" applyBorder="1" applyProtection="1"/>
    <xf numFmtId="4" fontId="6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35" fillId="0" borderId="0" xfId="70" applyNumberFormat="1" applyFill="1" applyBorder="1" applyProtection="1">
      <protection locked="0"/>
    </xf>
    <xf numFmtId="1" fontId="6" fillId="0" borderId="0" xfId="0" applyNumberFormat="1" applyFont="1" applyFill="1" applyBorder="1" applyProtection="1"/>
    <xf numFmtId="2" fontId="8" fillId="0" borderId="0" xfId="0" applyNumberFormat="1" applyFont="1" applyFill="1" applyBorder="1" applyProtection="1"/>
    <xf numFmtId="1" fontId="44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3" fontId="42" fillId="0" borderId="0" xfId="8" applyNumberFormat="1" applyFont="1" applyFill="1" applyBorder="1" applyProtection="1">
      <protection locked="0"/>
    </xf>
    <xf numFmtId="3" fontId="47" fillId="0" borderId="0" xfId="8" applyNumberFormat="1" applyFont="1" applyFill="1" applyBorder="1" applyProtection="1">
      <protection locked="0"/>
    </xf>
    <xf numFmtId="0" fontId="46" fillId="0" borderId="0" xfId="0" applyFont="1" applyFill="1" applyBorder="1" applyProtection="1">
      <protection locked="0"/>
    </xf>
    <xf numFmtId="0" fontId="32" fillId="0" borderId="0" xfId="0" applyFont="1" applyBorder="1" applyProtection="1">
      <protection locked="0"/>
    </xf>
    <xf numFmtId="0" fontId="31" fillId="0" borderId="0" xfId="0" applyFont="1" applyBorder="1" applyProtection="1">
      <protection locked="0"/>
    </xf>
    <xf numFmtId="44" fontId="32" fillId="0" borderId="0" xfId="0" applyNumberFormat="1" applyFont="1" applyBorder="1" applyProtection="1">
      <protection locked="0"/>
    </xf>
    <xf numFmtId="4" fontId="45" fillId="0" borderId="0" xfId="2" applyNumberFormat="1" applyFont="1" applyFill="1" applyBorder="1"/>
    <xf numFmtId="43" fontId="39" fillId="0" borderId="0" xfId="75" applyFont="1" applyBorder="1" applyAlignment="1">
      <alignment horizontal="center"/>
    </xf>
    <xf numFmtId="43" fontId="39" fillId="0" borderId="0" xfId="75" applyFont="1" applyBorder="1"/>
    <xf numFmtId="43" fontId="39" fillId="0" borderId="0" xfId="75" applyFont="1" applyFill="1" applyBorder="1"/>
    <xf numFmtId="0" fontId="32" fillId="5" borderId="0" xfId="0" applyFont="1" applyFill="1" applyBorder="1" applyProtection="1">
      <protection locked="0"/>
    </xf>
    <xf numFmtId="0" fontId="34" fillId="0" borderId="0" xfId="0" applyFont="1" applyBorder="1" applyProtection="1">
      <protection locked="0"/>
    </xf>
    <xf numFmtId="4" fontId="45" fillId="0" borderId="0" xfId="0" applyNumberFormat="1" applyFont="1" applyFill="1" applyBorder="1"/>
    <xf numFmtId="43" fontId="39" fillId="0" borderId="0" xfId="3" applyFont="1" applyBorder="1"/>
    <xf numFmtId="0" fontId="34" fillId="0" borderId="0" xfId="0" applyFont="1" applyBorder="1" applyAlignment="1" applyProtection="1">
      <alignment horizontal="left" vertical="top"/>
      <protection locked="0"/>
    </xf>
    <xf numFmtId="0" fontId="50" fillId="0" borderId="0" xfId="0" applyFont="1" applyBorder="1" applyAlignment="1" applyProtection="1">
      <alignment horizontal="left" vertical="top"/>
      <protection locked="0"/>
    </xf>
    <xf numFmtId="44" fontId="34" fillId="0" borderId="0" xfId="0" applyNumberFormat="1" applyFont="1" applyBorder="1" applyProtection="1">
      <protection locked="0"/>
    </xf>
    <xf numFmtId="0" fontId="46" fillId="0" borderId="0" xfId="0" applyFont="1" applyBorder="1" applyProtection="1">
      <protection locked="0"/>
    </xf>
    <xf numFmtId="4" fontId="48" fillId="0" borderId="0" xfId="0" applyNumberFormat="1" applyFont="1" applyFill="1" applyBorder="1"/>
    <xf numFmtId="43" fontId="48" fillId="0" borderId="0" xfId="3" applyFont="1" applyBorder="1"/>
    <xf numFmtId="44" fontId="32" fillId="0" borderId="0" xfId="0" applyNumberFormat="1" applyFont="1" applyFill="1" applyBorder="1" applyProtection="1">
      <protection locked="0"/>
    </xf>
    <xf numFmtId="44" fontId="32" fillId="0" borderId="0" xfId="62" applyNumberFormat="1" applyFont="1" applyFill="1" applyBorder="1" applyProtection="1">
      <protection locked="0"/>
    </xf>
    <xf numFmtId="44" fontId="34" fillId="0" borderId="0" xfId="0" applyNumberFormat="1" applyFont="1" applyFill="1" applyBorder="1" applyProtection="1">
      <protection locked="0"/>
    </xf>
    <xf numFmtId="44" fontId="7" fillId="0" borderId="0" xfId="0" applyNumberFormat="1" applyFont="1" applyFill="1" applyBorder="1" applyProtection="1">
      <protection locked="0"/>
    </xf>
    <xf numFmtId="44" fontId="0" fillId="0" borderId="0" xfId="0" applyNumberFormat="1" applyFill="1" applyBorder="1" applyAlignment="1">
      <alignment horizontal="left" vertical="center"/>
    </xf>
    <xf numFmtId="44" fontId="43" fillId="0" borderId="0" xfId="70" applyNumberFormat="1" applyFont="1" applyFill="1" applyBorder="1" applyProtection="1">
      <protection locked="0"/>
    </xf>
    <xf numFmtId="44" fontId="0" fillId="0" borderId="0" xfId="0" applyNumberFormat="1" applyFont="1" applyFill="1" applyBorder="1"/>
    <xf numFmtId="44" fontId="0" fillId="0" borderId="0" xfId="0" applyNumberFormat="1" applyFill="1" applyBorder="1" applyAlignment="1">
      <alignment vertical="center" wrapText="1"/>
    </xf>
    <xf numFmtId="44" fontId="46" fillId="0" borderId="0" xfId="0" applyNumberFormat="1" applyFont="1" applyFill="1" applyBorder="1" applyProtection="1">
      <protection locked="0"/>
    </xf>
    <xf numFmtId="165" fontId="36" fillId="0" borderId="32" xfId="49" applyNumberFormat="1" applyFont="1" applyFill="1" applyBorder="1" applyProtection="1"/>
    <xf numFmtId="44" fontId="11" fillId="0" borderId="0" xfId="8" applyNumberFormat="1" applyFont="1" applyFill="1" applyBorder="1" applyProtection="1">
      <protection locked="0"/>
    </xf>
    <xf numFmtId="44" fontId="51" fillId="0" borderId="0" xfId="8" applyNumberFormat="1" applyFont="1" applyFill="1" applyBorder="1" applyProtection="1">
      <protection locked="0"/>
    </xf>
    <xf numFmtId="44" fontId="42" fillId="0" borderId="0" xfId="8" applyNumberFormat="1" applyFont="1" applyFill="1" applyBorder="1"/>
    <xf numFmtId="44" fontId="47" fillId="0" borderId="0" xfId="8" applyNumberFormat="1" applyFont="1" applyFill="1" applyBorder="1"/>
    <xf numFmtId="0" fontId="33" fillId="5" borderId="23" xfId="0" applyFont="1" applyFill="1" applyBorder="1"/>
    <xf numFmtId="4" fontId="52" fillId="0" borderId="0" xfId="0" applyNumberFormat="1" applyFont="1" applyProtection="1">
      <protection locked="0"/>
    </xf>
    <xf numFmtId="165" fontId="54" fillId="4" borderId="16" xfId="0" applyNumberFormat="1" applyFont="1" applyFill="1" applyBorder="1" applyProtection="1">
      <protection locked="0"/>
    </xf>
    <xf numFmtId="4" fontId="55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5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55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7" fillId="0" borderId="0" xfId="0" applyNumberFormat="1" applyFont="1" applyProtection="1">
      <protection locked="0"/>
    </xf>
    <xf numFmtId="3" fontId="50" fillId="3" borderId="29" xfId="0" applyNumberFormat="1" applyFont="1" applyFill="1" applyBorder="1" applyProtection="1"/>
    <xf numFmtId="3" fontId="50" fillId="4" borderId="16" xfId="0" applyNumberFormat="1" applyFont="1" applyFill="1" applyBorder="1" applyProtection="1">
      <protection locked="0"/>
    </xf>
    <xf numFmtId="0" fontId="0" fillId="0" borderId="23" xfId="0" applyFill="1" applyBorder="1"/>
    <xf numFmtId="0" fontId="32" fillId="0" borderId="23" xfId="0" applyFont="1" applyFill="1" applyBorder="1" applyProtection="1"/>
    <xf numFmtId="4" fontId="54" fillId="3" borderId="29" xfId="0" applyNumberFormat="1" applyFont="1" applyFill="1" applyBorder="1" applyProtection="1"/>
    <xf numFmtId="3" fontId="54" fillId="3" borderId="29" xfId="0" applyNumberFormat="1" applyFont="1" applyFill="1" applyBorder="1" applyProtection="1"/>
    <xf numFmtId="43" fontId="53" fillId="0" borderId="29" xfId="75" applyFont="1" applyBorder="1"/>
    <xf numFmtId="165" fontId="36" fillId="0" borderId="16" xfId="79" applyNumberFormat="1" applyFont="1" applyBorder="1" applyProtection="1"/>
    <xf numFmtId="165" fontId="36" fillId="0" borderId="23" xfId="79" applyNumberFormat="1" applyFont="1" applyBorder="1" applyProtection="1"/>
    <xf numFmtId="165" fontId="36" fillId="32" borderId="23" xfId="79" applyNumberFormat="1" applyFont="1" applyFill="1" applyBorder="1" applyAlignment="1" applyProtection="1">
      <alignment horizontal="right" vertical="center"/>
    </xf>
    <xf numFmtId="165" fontId="36" fillId="0" borderId="32" xfId="79" applyNumberFormat="1" applyFont="1" applyBorder="1" applyProtection="1"/>
    <xf numFmtId="165" fontId="36" fillId="0" borderId="1" xfId="79" applyNumberFormat="1" applyFont="1" applyBorder="1" applyProtection="1"/>
    <xf numFmtId="165" fontId="36" fillId="32" borderId="1" xfId="79" applyNumberFormat="1" applyFont="1" applyFill="1" applyBorder="1" applyAlignment="1" applyProtection="1"/>
    <xf numFmtId="0" fontId="32" fillId="5" borderId="12" xfId="0" applyFont="1" applyFill="1" applyBorder="1" applyProtection="1">
      <protection locked="0"/>
    </xf>
    <xf numFmtId="44" fontId="7" fillId="5" borderId="0" xfId="0" applyNumberFormat="1" applyFont="1" applyFill="1" applyBorder="1" applyProtection="1">
      <protection locked="0"/>
    </xf>
    <xf numFmtId="44" fontId="0" fillId="5" borderId="0" xfId="0" applyNumberFormat="1" applyFont="1" applyFill="1" applyBorder="1"/>
    <xf numFmtId="44" fontId="32" fillId="5" borderId="0" xfId="0" applyNumberFormat="1" applyFont="1" applyFill="1" applyBorder="1" applyProtection="1">
      <protection locked="0"/>
    </xf>
    <xf numFmtId="1" fontId="8" fillId="5" borderId="0" xfId="0" applyNumberFormat="1" applyFont="1" applyFill="1" applyBorder="1" applyProtection="1"/>
    <xf numFmtId="4" fontId="6" fillId="5" borderId="0" xfId="0" applyNumberFormat="1" applyFont="1" applyFill="1" applyBorder="1" applyProtection="1">
      <protection locked="0"/>
    </xf>
    <xf numFmtId="4" fontId="45" fillId="5" borderId="0" xfId="0" applyNumberFormat="1" applyFont="1" applyFill="1" applyBorder="1"/>
    <xf numFmtId="43" fontId="39" fillId="5" borderId="0" xfId="3" applyFont="1" applyFill="1" applyBorder="1"/>
    <xf numFmtId="44" fontId="49" fillId="34" borderId="23" xfId="49" applyFont="1" applyFill="1" applyBorder="1" applyAlignment="1" applyProtection="1">
      <protection locked="0"/>
    </xf>
    <xf numFmtId="44" fontId="49" fillId="34" borderId="1" xfId="49" applyFont="1" applyFill="1" applyBorder="1" applyAlignment="1" applyProtection="1">
      <protection locked="0"/>
    </xf>
    <xf numFmtId="0" fontId="59" fillId="0" borderId="0" xfId="0" applyFont="1" applyProtection="1">
      <protection locked="0"/>
    </xf>
    <xf numFmtId="3" fontId="60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60" fillId="2" borderId="22" xfId="0" applyNumberFormat="1" applyFont="1" applyFill="1" applyBorder="1" applyAlignment="1" applyProtection="1">
      <alignment horizontal="center" vertical="center"/>
      <protection locked="0"/>
    </xf>
    <xf numFmtId="44" fontId="61" fillId="30" borderId="23" xfId="49" applyFont="1" applyFill="1" applyBorder="1" applyProtection="1">
      <protection locked="0"/>
    </xf>
    <xf numFmtId="44" fontId="61" fillId="37" borderId="23" xfId="77" applyFont="1" applyFill="1" applyBorder="1" applyProtection="1">
      <protection locked="0"/>
    </xf>
    <xf numFmtId="44" fontId="61" fillId="30" borderId="16" xfId="49" applyFont="1" applyFill="1" applyBorder="1" applyProtection="1">
      <protection locked="0"/>
    </xf>
    <xf numFmtId="44" fontId="59" fillId="38" borderId="23" xfId="49" applyFont="1" applyFill="1" applyBorder="1"/>
    <xf numFmtId="44" fontId="61" fillId="30" borderId="23" xfId="49" applyFont="1" applyFill="1" applyBorder="1" applyAlignment="1" applyProtection="1">
      <alignment vertical="center"/>
      <protection locked="0"/>
    </xf>
    <xf numFmtId="44" fontId="61" fillId="30" borderId="12" xfId="49" applyFont="1" applyFill="1" applyBorder="1" applyProtection="1">
      <protection locked="0"/>
    </xf>
    <xf numFmtId="44" fontId="61" fillId="4" borderId="16" xfId="49" applyFont="1" applyFill="1" applyBorder="1" applyProtection="1"/>
    <xf numFmtId="44" fontId="59" fillId="0" borderId="0" xfId="0" applyNumberFormat="1" applyFont="1" applyProtection="1">
      <protection locked="0"/>
    </xf>
    <xf numFmtId="44" fontId="28" fillId="33" borderId="23" xfId="49" applyFont="1" applyFill="1" applyBorder="1" applyProtection="1">
      <protection locked="0"/>
    </xf>
    <xf numFmtId="4" fontId="41" fillId="0" borderId="23" xfId="0" applyNumberFormat="1" applyFont="1" applyFill="1" applyBorder="1"/>
    <xf numFmtId="4" fontId="62" fillId="0" borderId="23" xfId="0" applyNumberFormat="1" applyFont="1" applyBorder="1" applyProtection="1">
      <protection locked="0"/>
    </xf>
    <xf numFmtId="165" fontId="36" fillId="0" borderId="22" xfId="99" applyNumberFormat="1" applyFont="1" applyBorder="1" applyProtection="1"/>
    <xf numFmtId="4" fontId="62" fillId="5" borderId="23" xfId="0" applyNumberFormat="1" applyFont="1" applyFill="1" applyBorder="1" applyProtection="1">
      <protection locked="0"/>
    </xf>
    <xf numFmtId="44" fontId="36" fillId="0" borderId="23" xfId="104" applyFont="1" applyBorder="1" applyAlignment="1" applyProtection="1">
      <alignment vertical="center" wrapText="1"/>
    </xf>
    <xf numFmtId="44" fontId="36" fillId="0" borderId="23" xfId="104" applyFont="1" applyBorder="1" applyAlignment="1">
      <alignment vertical="center"/>
    </xf>
    <xf numFmtId="44" fontId="36" fillId="0" borderId="23" xfId="104" applyFont="1" applyFill="1" applyBorder="1" applyAlignment="1">
      <alignment vertical="center"/>
    </xf>
    <xf numFmtId="165" fontId="36" fillId="0" borderId="23" xfId="104" applyNumberFormat="1" applyFont="1" applyFill="1" applyBorder="1" applyProtection="1"/>
    <xf numFmtId="165" fontId="36" fillId="0" borderId="16" xfId="104" applyNumberFormat="1" applyFont="1" applyBorder="1" applyProtection="1"/>
    <xf numFmtId="165" fontId="36" fillId="0" borderId="29" xfId="104" applyNumberFormat="1" applyFont="1" applyBorder="1" applyProtection="1"/>
    <xf numFmtId="165" fontId="36" fillId="0" borderId="14" xfId="104" applyNumberFormat="1" applyFont="1" applyBorder="1" applyProtection="1"/>
    <xf numFmtId="44" fontId="41" fillId="0" borderId="23" xfId="104" applyFont="1" applyBorder="1"/>
    <xf numFmtId="44" fontId="36" fillId="5" borderId="23" xfId="104" applyFont="1" applyFill="1" applyBorder="1" applyProtection="1">
      <protection locked="0"/>
    </xf>
    <xf numFmtId="44" fontId="28" fillId="5" borderId="23" xfId="104" applyFont="1" applyFill="1" applyBorder="1" applyProtection="1">
      <protection locked="0"/>
    </xf>
    <xf numFmtId="44" fontId="28" fillId="0" borderId="23" xfId="104" applyFont="1" applyBorder="1" applyProtection="1">
      <protection locked="0"/>
    </xf>
    <xf numFmtId="44" fontId="28" fillId="42" borderId="0" xfId="49" applyFont="1" applyFill="1" applyBorder="1" applyProtection="1">
      <protection locked="0"/>
    </xf>
    <xf numFmtId="3" fontId="32" fillId="42" borderId="0" xfId="0" applyNumberFormat="1" applyFont="1" applyFill="1" applyBorder="1" applyProtection="1">
      <protection locked="0"/>
    </xf>
    <xf numFmtId="44" fontId="63" fillId="42" borderId="0" xfId="49" applyFont="1" applyFill="1" applyBorder="1" applyProtection="1">
      <protection locked="0"/>
    </xf>
    <xf numFmtId="44" fontId="34" fillId="0" borderId="0" xfId="0" applyNumberFormat="1" applyFont="1" applyProtection="1">
      <protection locked="0"/>
    </xf>
    <xf numFmtId="44" fontId="64" fillId="0" borderId="23" xfId="104" applyFont="1" applyBorder="1"/>
    <xf numFmtId="44" fontId="36" fillId="5" borderId="23" xfId="104" applyFont="1" applyFill="1" applyBorder="1" applyAlignment="1" applyProtection="1">
      <alignment vertical="center" wrapText="1"/>
    </xf>
    <xf numFmtId="4" fontId="65" fillId="5" borderId="23" xfId="0" applyNumberFormat="1" applyFont="1" applyFill="1" applyBorder="1" applyProtection="1">
      <protection locked="0"/>
    </xf>
    <xf numFmtId="4" fontId="65" fillId="5" borderId="23" xfId="1" applyNumberFormat="1" applyFont="1" applyFill="1" applyBorder="1" applyProtection="1">
      <protection locked="0"/>
    </xf>
    <xf numFmtId="4" fontId="65" fillId="40" borderId="23" xfId="0" applyNumberFormat="1" applyFont="1" applyFill="1" applyBorder="1" applyProtection="1">
      <protection locked="0"/>
    </xf>
    <xf numFmtId="4" fontId="65" fillId="5" borderId="23" xfId="0" applyNumberFormat="1" applyFont="1" applyFill="1" applyBorder="1" applyAlignment="1" applyProtection="1">
      <alignment horizontal="center" vertical="center"/>
      <protection locked="0"/>
    </xf>
    <xf numFmtId="4" fontId="65" fillId="41" borderId="33" xfId="0" applyNumberFormat="1" applyFont="1" applyFill="1" applyBorder="1" applyProtection="1">
      <protection locked="0"/>
    </xf>
    <xf numFmtId="4" fontId="65" fillId="5" borderId="33" xfId="0" applyNumberFormat="1" applyFont="1" applyFill="1" applyBorder="1" applyProtection="1">
      <protection locked="0"/>
    </xf>
    <xf numFmtId="4" fontId="65" fillId="43" borderId="34" xfId="0" applyNumberFormat="1" applyFont="1" applyFill="1" applyBorder="1" applyProtection="1">
      <protection locked="0"/>
    </xf>
    <xf numFmtId="4" fontId="65" fillId="5" borderId="34" xfId="0" applyNumberFormat="1" applyFont="1" applyFill="1" applyBorder="1" applyProtection="1">
      <protection locked="0"/>
    </xf>
    <xf numFmtId="168" fontId="65" fillId="5" borderId="33" xfId="0" applyNumberFormat="1" applyFont="1" applyFill="1" applyBorder="1" applyProtection="1">
      <protection locked="0"/>
    </xf>
    <xf numFmtId="44" fontId="66" fillId="33" borderId="30" xfId="49" applyFont="1" applyFill="1" applyBorder="1" applyProtection="1"/>
    <xf numFmtId="165" fontId="36" fillId="5" borderId="16" xfId="49" applyNumberFormat="1" applyFont="1" applyFill="1" applyBorder="1" applyProtection="1"/>
    <xf numFmtId="165" fontId="36" fillId="5" borderId="32" xfId="49" applyNumberFormat="1" applyFont="1" applyFill="1" applyBorder="1" applyProtection="1"/>
    <xf numFmtId="165" fontId="36" fillId="5" borderId="23" xfId="49" applyNumberFormat="1" applyFont="1" applyFill="1" applyBorder="1" applyProtection="1"/>
    <xf numFmtId="165" fontId="36" fillId="0" borderId="23" xfId="49" applyNumberFormat="1" applyFont="1" applyFill="1" applyBorder="1" applyAlignment="1" applyProtection="1">
      <alignment horizontal="right" vertical="center"/>
    </xf>
    <xf numFmtId="44" fontId="66" fillId="3" borderId="27" xfId="49" applyFont="1" applyFill="1" applyBorder="1" applyProtection="1"/>
    <xf numFmtId="169" fontId="36" fillId="0" borderId="23" xfId="99" applyNumberFormat="1" applyFont="1" applyBorder="1" applyProtection="1"/>
    <xf numFmtId="169" fontId="56" fillId="0" borderId="23" xfId="99" applyNumberFormat="1" applyFont="1" applyBorder="1" applyProtection="1"/>
    <xf numFmtId="169" fontId="56" fillId="0" borderId="23" xfId="99" applyNumberFormat="1" applyFont="1" applyBorder="1" applyAlignment="1" applyProtection="1">
      <alignment horizontal="right" vertical="center"/>
    </xf>
    <xf numFmtId="169" fontId="36" fillId="0" borderId="23" xfId="99" applyNumberFormat="1" applyFont="1" applyBorder="1" applyAlignment="1" applyProtection="1">
      <alignment horizontal="right" vertical="center"/>
    </xf>
    <xf numFmtId="169" fontId="38" fillId="0" borderId="23" xfId="99" applyNumberFormat="1" applyFont="1" applyBorder="1" applyProtection="1"/>
    <xf numFmtId="169" fontId="34" fillId="0" borderId="0" xfId="0" applyNumberFormat="1" applyFont="1" applyBorder="1" applyProtection="1"/>
    <xf numFmtId="0" fontId="67" fillId="5" borderId="12" xfId="0" applyFont="1" applyFill="1" applyBorder="1" applyProtection="1"/>
    <xf numFmtId="164" fontId="67" fillId="5" borderId="12" xfId="0" applyNumberFormat="1" applyFont="1" applyFill="1" applyBorder="1" applyProtection="1"/>
    <xf numFmtId="169" fontId="68" fillId="5" borderId="12" xfId="99" applyNumberFormat="1" applyFont="1" applyFill="1" applyBorder="1" applyProtection="1"/>
    <xf numFmtId="44" fontId="69" fillId="30" borderId="23" xfId="49" applyFont="1" applyFill="1" applyBorder="1" applyProtection="1">
      <protection locked="0"/>
    </xf>
    <xf numFmtId="44" fontId="70" fillId="30" borderId="23" xfId="49" applyFont="1" applyFill="1" applyBorder="1" applyProtection="1">
      <protection locked="0"/>
    </xf>
    <xf numFmtId="165" fontId="36" fillId="0" borderId="23" xfId="99" applyNumberFormat="1" applyFont="1" applyBorder="1" applyProtection="1"/>
    <xf numFmtId="165" fontId="36" fillId="0" borderId="23" xfId="99" applyNumberFormat="1" applyFont="1" applyFill="1" applyBorder="1" applyProtection="1"/>
    <xf numFmtId="165" fontId="36" fillId="5" borderId="23" xfId="99" applyNumberFormat="1" applyFont="1" applyFill="1" applyBorder="1" applyProtection="1"/>
    <xf numFmtId="165" fontId="71" fillId="0" borderId="23" xfId="74" applyNumberFormat="1" applyFont="1" applyBorder="1" applyProtection="1"/>
    <xf numFmtId="165" fontId="71" fillId="0" borderId="23" xfId="74" applyNumberFormat="1" applyFont="1" applyFill="1" applyBorder="1" applyProtection="1"/>
    <xf numFmtId="165" fontId="71" fillId="0" borderId="22" xfId="74" applyNumberFormat="1" applyFont="1" applyBorder="1" applyProtection="1"/>
    <xf numFmtId="44" fontId="71" fillId="0" borderId="16" xfId="74" applyFont="1" applyBorder="1" applyProtection="1"/>
    <xf numFmtId="44" fontId="71" fillId="0" borderId="23" xfId="74" applyFont="1" applyBorder="1" applyProtection="1"/>
    <xf numFmtId="165" fontId="71" fillId="0" borderId="16" xfId="74" applyNumberFormat="1" applyFont="1" applyBorder="1" applyProtection="1"/>
    <xf numFmtId="44" fontId="71" fillId="0" borderId="23" xfId="74" applyFont="1" applyFill="1" applyBorder="1" applyProtection="1"/>
    <xf numFmtId="44" fontId="66" fillId="33" borderId="23" xfId="49" applyFont="1" applyFill="1" applyBorder="1" applyProtection="1"/>
    <xf numFmtId="44" fontId="72" fillId="3" borderId="23" xfId="49" applyFont="1" applyFill="1" applyBorder="1" applyProtection="1"/>
    <xf numFmtId="44" fontId="66" fillId="33" borderId="27" xfId="49" applyFont="1" applyFill="1" applyBorder="1" applyProtection="1"/>
    <xf numFmtId="44" fontId="66" fillId="33" borderId="30" xfId="49" applyFont="1" applyFill="1" applyBorder="1" applyAlignment="1" applyProtection="1">
      <alignment horizontal="right"/>
    </xf>
    <xf numFmtId="4" fontId="62" fillId="0" borderId="23" xfId="0" applyNumberFormat="1" applyFont="1" applyFill="1" applyBorder="1" applyProtection="1">
      <protection locked="0"/>
    </xf>
    <xf numFmtId="44" fontId="66" fillId="3" borderId="30" xfId="49" applyFont="1" applyFill="1" applyBorder="1" applyProtection="1"/>
    <xf numFmtId="1" fontId="73" fillId="0" borderId="23" xfId="0" applyNumberFormat="1" applyFont="1" applyBorder="1" applyProtection="1">
      <protection locked="0"/>
    </xf>
    <xf numFmtId="44" fontId="75" fillId="5" borderId="23" xfId="104" applyFont="1" applyFill="1" applyBorder="1" applyProtection="1">
      <protection locked="0"/>
    </xf>
    <xf numFmtId="44" fontId="76" fillId="30" borderId="16" xfId="49" applyFont="1" applyFill="1" applyBorder="1" applyProtection="1">
      <protection locked="0"/>
    </xf>
    <xf numFmtId="0" fontId="73" fillId="0" borderId="21" xfId="0" quotePrefix="1" applyFont="1" applyBorder="1" applyProtection="1">
      <protection locked="0"/>
    </xf>
    <xf numFmtId="0" fontId="73" fillId="0" borderId="23" xfId="0" applyFont="1" applyBorder="1" applyProtection="1">
      <protection locked="0"/>
    </xf>
    <xf numFmtId="1" fontId="73" fillId="0" borderId="23" xfId="0" applyNumberFormat="1" applyFont="1" applyBorder="1" applyAlignment="1" applyProtection="1">
      <alignment horizontal="center"/>
      <protection locked="0"/>
    </xf>
    <xf numFmtId="1" fontId="73" fillId="0" borderId="23" xfId="0" applyNumberFormat="1" applyFont="1" applyBorder="1" applyAlignment="1" applyProtection="1">
      <alignment horizontal="left"/>
      <protection locked="0"/>
    </xf>
    <xf numFmtId="0" fontId="73" fillId="0" borderId="23" xfId="0" applyFont="1" applyBorder="1" applyProtection="1"/>
    <xf numFmtId="164" fontId="73" fillId="0" borderId="23" xfId="0" applyNumberFormat="1" applyFont="1" applyBorder="1" applyProtection="1"/>
    <xf numFmtId="44" fontId="75" fillId="42" borderId="0" xfId="49" applyFont="1" applyFill="1" applyBorder="1" applyProtection="1">
      <protection locked="0"/>
    </xf>
    <xf numFmtId="44" fontId="73" fillId="0" borderId="0" xfId="0" applyNumberFormat="1" applyFont="1" applyFill="1" applyBorder="1" applyProtection="1">
      <protection locked="0"/>
    </xf>
    <xf numFmtId="44" fontId="74" fillId="0" borderId="0" xfId="0" applyNumberFormat="1" applyFont="1" applyFill="1" applyBorder="1"/>
    <xf numFmtId="1" fontId="78" fillId="0" borderId="0" xfId="0" applyNumberFormat="1" applyFont="1" applyFill="1" applyBorder="1" applyProtection="1"/>
    <xf numFmtId="4" fontId="74" fillId="0" borderId="0" xfId="0" applyNumberFormat="1" applyFont="1" applyFill="1" applyBorder="1" applyProtection="1">
      <protection locked="0"/>
    </xf>
    <xf numFmtId="0" fontId="73" fillId="0" borderId="0" xfId="0" applyFont="1" applyFill="1" applyBorder="1" applyProtection="1">
      <protection locked="0"/>
    </xf>
    <xf numFmtId="0" fontId="73" fillId="0" borderId="0" xfId="0" applyFont="1" applyBorder="1" applyProtection="1">
      <protection locked="0"/>
    </xf>
    <xf numFmtId="4" fontId="79" fillId="0" borderId="0" xfId="0" applyNumberFormat="1" applyFont="1" applyFill="1" applyBorder="1"/>
    <xf numFmtId="43" fontId="77" fillId="0" borderId="0" xfId="3" applyFont="1" applyBorder="1"/>
    <xf numFmtId="0" fontId="73" fillId="0" borderId="0" xfId="0" applyFont="1" applyProtection="1">
      <protection locked="0"/>
    </xf>
    <xf numFmtId="0" fontId="73" fillId="0" borderId="21" xfId="0" applyFont="1" applyBorder="1" applyProtection="1">
      <protection locked="0"/>
    </xf>
    <xf numFmtId="165" fontId="80" fillId="0" borderId="23" xfId="74" applyNumberFormat="1" applyFont="1" applyBorder="1" applyProtection="1"/>
    <xf numFmtId="165" fontId="80" fillId="0" borderId="23" xfId="74" applyNumberFormat="1" applyFont="1" applyFill="1" applyBorder="1" applyProtection="1"/>
    <xf numFmtId="44" fontId="76" fillId="38" borderId="23" xfId="49" applyFont="1" applyFill="1" applyBorder="1"/>
    <xf numFmtId="4" fontId="79" fillId="0" borderId="0" xfId="2" applyNumberFormat="1" applyFont="1" applyFill="1" applyBorder="1"/>
    <xf numFmtId="43" fontId="77" fillId="0" borderId="0" xfId="75" applyFont="1" applyBorder="1"/>
    <xf numFmtId="165" fontId="80" fillId="0" borderId="16" xfId="74" applyNumberFormat="1" applyFont="1" applyBorder="1" applyProtection="1"/>
    <xf numFmtId="44" fontId="80" fillId="0" borderId="23" xfId="74" applyFont="1" applyBorder="1" applyProtection="1"/>
    <xf numFmtId="3" fontId="52" fillId="0" borderId="0" xfId="0" applyNumberFormat="1" applyFont="1" applyAlignment="1" applyProtection="1">
      <alignment wrapText="1"/>
      <protection locked="0"/>
    </xf>
    <xf numFmtId="3" fontId="52" fillId="36" borderId="23" xfId="29" applyNumberFormat="1" applyFont="1" applyFill="1" applyBorder="1" applyProtection="1">
      <protection locked="0"/>
    </xf>
    <xf numFmtId="3" fontId="81" fillId="34" borderId="23" xfId="8" applyNumberFormat="1" applyFont="1" applyFill="1" applyBorder="1" applyProtection="1">
      <protection locked="0"/>
    </xf>
    <xf numFmtId="3" fontId="54" fillId="4" borderId="16" xfId="0" applyNumberFormat="1" applyFont="1" applyFill="1" applyBorder="1" applyProtection="1">
      <protection locked="0"/>
    </xf>
    <xf numFmtId="3" fontId="52" fillId="0" borderId="0" xfId="0" applyNumberFormat="1" applyFont="1" applyProtection="1">
      <protection locked="0"/>
    </xf>
    <xf numFmtId="3" fontId="54" fillId="0" borderId="0" xfId="0" applyNumberFormat="1" applyFont="1" applyProtection="1">
      <protection locked="0"/>
    </xf>
    <xf numFmtId="3" fontId="54" fillId="0" borderId="0" xfId="0" applyNumberFormat="1" applyFont="1" applyAlignment="1" applyProtection="1">
      <alignment horizontal="center" wrapText="1"/>
      <protection locked="0"/>
    </xf>
    <xf numFmtId="3" fontId="81" fillId="34" borderId="23" xfId="8" applyNumberFormat="1" applyFont="1" applyFill="1" applyBorder="1"/>
    <xf numFmtId="44" fontId="61" fillId="30" borderId="35" xfId="49" applyFont="1" applyFill="1" applyBorder="1" applyProtection="1">
      <protection locked="0"/>
    </xf>
    <xf numFmtId="44" fontId="38" fillId="3" borderId="36" xfId="49" applyFont="1" applyFill="1" applyBorder="1" applyProtection="1"/>
    <xf numFmtId="165" fontId="36" fillId="0" borderId="23" xfId="104" applyNumberFormat="1" applyFont="1" applyBorder="1" applyProtection="1"/>
    <xf numFmtId="44" fontId="0" fillId="44" borderId="0" xfId="0" applyNumberFormat="1" applyFont="1" applyFill="1" applyBorder="1"/>
    <xf numFmtId="44" fontId="32" fillId="44" borderId="0" xfId="0" applyNumberFormat="1" applyFont="1" applyFill="1" applyBorder="1" applyProtection="1">
      <protection locked="0"/>
    </xf>
    <xf numFmtId="1" fontId="44" fillId="35" borderId="29" xfId="0" applyNumberFormat="1" applyFont="1" applyFill="1" applyBorder="1" applyAlignment="1">
      <alignment horizontal="right" vertical="center" wrapText="1"/>
    </xf>
    <xf numFmtId="1" fontId="55" fillId="35" borderId="23" xfId="0" applyNumberFormat="1" applyFont="1" applyFill="1" applyBorder="1" applyAlignment="1">
      <alignment horizontal="right" vertical="center" wrapText="1"/>
    </xf>
    <xf numFmtId="1" fontId="44" fillId="35" borderId="23" xfId="0" applyNumberFormat="1" applyFont="1" applyFill="1" applyBorder="1" applyAlignment="1">
      <alignment horizontal="right" vertical="center" wrapText="1"/>
    </xf>
    <xf numFmtId="0" fontId="44" fillId="35" borderId="23" xfId="0" applyFont="1" applyFill="1" applyBorder="1" applyAlignment="1">
      <alignment horizontal="right"/>
    </xf>
    <xf numFmtId="0" fontId="0" fillId="35" borderId="23" xfId="0" applyNumberFormat="1" applyFont="1" applyFill="1" applyBorder="1" applyAlignment="1">
      <alignment horizontal="right" vertical="center"/>
    </xf>
    <xf numFmtId="0" fontId="7" fillId="0" borderId="21" xfId="0" applyFont="1" applyBorder="1" applyProtection="1">
      <protection locked="0"/>
    </xf>
    <xf numFmtId="0" fontId="7" fillId="0" borderId="23" xfId="0" applyFont="1" applyBorder="1" applyProtection="1">
      <protection locked="0"/>
    </xf>
    <xf numFmtId="1" fontId="7" fillId="0" borderId="23" xfId="0" applyNumberFormat="1" applyFont="1" applyBorder="1" applyAlignment="1" applyProtection="1">
      <alignment horizontal="center"/>
      <protection locked="0"/>
    </xf>
    <xf numFmtId="1" fontId="7" fillId="0" borderId="23" xfId="0" applyNumberFormat="1" applyFont="1" applyBorder="1" applyAlignment="1" applyProtection="1">
      <alignment horizontal="left"/>
      <protection locked="0"/>
    </xf>
    <xf numFmtId="1" fontId="7" fillId="0" borderId="23" xfId="0" applyNumberFormat="1" applyFont="1" applyBorder="1" applyProtection="1">
      <protection locked="0"/>
    </xf>
    <xf numFmtId="0" fontId="55" fillId="35" borderId="23" xfId="0" applyFont="1" applyFill="1" applyBorder="1" applyAlignment="1">
      <alignment vertical="center"/>
    </xf>
    <xf numFmtId="3" fontId="50" fillId="3" borderId="23" xfId="0" applyNumberFormat="1" applyFont="1" applyFill="1" applyBorder="1" applyProtection="1"/>
    <xf numFmtId="0" fontId="7" fillId="0" borderId="21" xfId="0" quotePrefix="1" applyFont="1" applyBorder="1" applyProtection="1">
      <protection locked="0"/>
    </xf>
    <xf numFmtId="43" fontId="82" fillId="34" borderId="23" xfId="3" applyFont="1" applyFill="1" applyBorder="1"/>
    <xf numFmtId="43" fontId="39" fillId="0" borderId="37" xfId="3" applyFont="1" applyBorder="1" applyAlignment="1">
      <alignment horizontal="center"/>
    </xf>
    <xf numFmtId="43" fontId="39" fillId="0" borderId="38" xfId="3" applyFont="1" applyBorder="1" applyAlignment="1">
      <alignment horizontal="center"/>
    </xf>
    <xf numFmtId="43" fontId="39" fillId="0" borderId="38" xfId="3" applyFont="1" applyBorder="1"/>
    <xf numFmtId="43" fontId="39" fillId="0" borderId="38" xfId="3" applyFont="1" applyFill="1" applyBorder="1"/>
    <xf numFmtId="43" fontId="39" fillId="5" borderId="38" xfId="3" applyFont="1" applyFill="1" applyBorder="1"/>
    <xf numFmtId="43" fontId="39" fillId="0" borderId="39" xfId="3" applyFont="1" applyBorder="1"/>
    <xf numFmtId="0" fontId="67" fillId="35" borderId="22" xfId="0" applyFont="1" applyFill="1" applyBorder="1" applyProtection="1">
      <protection locked="0"/>
    </xf>
    <xf numFmtId="3" fontId="83" fillId="3" borderId="29" xfId="0" applyNumberFormat="1" applyFont="1" applyFill="1" applyBorder="1" applyProtection="1"/>
    <xf numFmtId="3" fontId="67" fillId="36" borderId="23" xfId="0" applyNumberFormat="1" applyFont="1" applyFill="1" applyBorder="1" applyProtection="1">
      <protection locked="0"/>
    </xf>
    <xf numFmtId="0" fontId="67" fillId="35" borderId="23" xfId="0" applyFont="1" applyFill="1" applyBorder="1" applyAlignment="1" applyProtection="1">
      <alignment horizontal="right" vertical="center" wrapText="1"/>
      <protection locked="0"/>
    </xf>
    <xf numFmtId="3" fontId="67" fillId="35" borderId="22" xfId="0" applyNumberFormat="1" applyFont="1" applyFill="1" applyBorder="1" applyProtection="1">
      <protection locked="0"/>
    </xf>
    <xf numFmtId="0" fontId="67" fillId="35" borderId="23" xfId="0" applyFont="1" applyFill="1" applyBorder="1" applyAlignment="1" applyProtection="1">
      <alignment horizontal="right"/>
      <protection locked="0"/>
    </xf>
    <xf numFmtId="0" fontId="83" fillId="33" borderId="0" xfId="0" applyFont="1" applyFill="1" applyProtection="1">
      <protection locked="0"/>
    </xf>
    <xf numFmtId="0" fontId="67" fillId="35" borderId="22" xfId="1" applyFont="1" applyFill="1" applyBorder="1" applyProtection="1">
      <protection locked="0"/>
    </xf>
    <xf numFmtId="3" fontId="85" fillId="34" borderId="1" xfId="0" applyNumberFormat="1" applyFont="1" applyFill="1" applyBorder="1" applyProtection="1">
      <protection locked="0"/>
    </xf>
    <xf numFmtId="0" fontId="44" fillId="35" borderId="23" xfId="0" applyFont="1" applyFill="1" applyBorder="1"/>
    <xf numFmtId="0" fontId="0" fillId="35" borderId="23" xfId="0" applyFill="1" applyBorder="1"/>
    <xf numFmtId="1" fontId="67" fillId="35" borderId="40" xfId="0" applyNumberFormat="1" applyFont="1" applyFill="1" applyBorder="1" applyProtection="1">
      <protection locked="0"/>
    </xf>
    <xf numFmtId="1" fontId="67" fillId="35" borderId="35" xfId="0" applyNumberFormat="1" applyFont="1" applyFill="1" applyBorder="1" applyProtection="1">
      <protection locked="0"/>
    </xf>
    <xf numFmtId="170" fontId="0" fillId="35" borderId="23" xfId="120" applyNumberFormat="1" applyFont="1" applyFill="1" applyBorder="1"/>
    <xf numFmtId="170" fontId="0" fillId="35" borderId="23" xfId="120" applyNumberFormat="1" applyFont="1" applyFill="1" applyBorder="1" applyAlignment="1">
      <alignment horizontal="right"/>
    </xf>
    <xf numFmtId="170" fontId="6" fillId="35" borderId="23" xfId="120" applyNumberFormat="1" applyFont="1" applyFill="1" applyBorder="1"/>
    <xf numFmtId="0" fontId="0" fillId="35" borderId="23" xfId="0" applyFont="1" applyFill="1" applyBorder="1"/>
    <xf numFmtId="0" fontId="7" fillId="35" borderId="41" xfId="121" applyFont="1" applyFill="1" applyBorder="1" applyProtection="1">
      <protection locked="0"/>
    </xf>
    <xf numFmtId="0" fontId="7" fillId="35" borderId="22" xfId="121" applyFont="1" applyFill="1" applyBorder="1" applyProtection="1">
      <protection locked="0"/>
    </xf>
    <xf numFmtId="0" fontId="86" fillId="35" borderId="23" xfId="0" applyFont="1" applyFill="1" applyBorder="1"/>
    <xf numFmtId="0" fontId="87" fillId="35" borderId="23" xfId="0" applyFont="1" applyFill="1" applyBorder="1"/>
    <xf numFmtId="3" fontId="88" fillId="3" borderId="29" xfId="0" applyNumberFormat="1" applyFont="1" applyFill="1" applyBorder="1" applyProtection="1"/>
    <xf numFmtId="1" fontId="7" fillId="35" borderId="23" xfId="0" applyNumberFormat="1" applyFont="1" applyFill="1" applyBorder="1" applyAlignment="1">
      <alignment horizontal="right" vertical="center" wrapText="1"/>
    </xf>
    <xf numFmtId="0" fontId="89" fillId="35" borderId="23" xfId="0" applyFont="1" applyFill="1" applyBorder="1"/>
    <xf numFmtId="0" fontId="67" fillId="35" borderId="40" xfId="0" applyFont="1" applyFill="1" applyBorder="1" applyProtection="1">
      <protection locked="0"/>
    </xf>
    <xf numFmtId="0" fontId="67" fillId="35" borderId="42" xfId="0" applyFont="1" applyFill="1" applyBorder="1" applyProtection="1">
      <protection locked="0"/>
    </xf>
    <xf numFmtId="0" fontId="84" fillId="35" borderId="43" xfId="0" applyFont="1" applyFill="1" applyBorder="1" applyAlignment="1">
      <alignment vertical="center" wrapText="1"/>
    </xf>
    <xf numFmtId="3" fontId="50" fillId="0" borderId="0" xfId="0" applyNumberFormat="1" applyFont="1" applyProtection="1"/>
    <xf numFmtId="3" fontId="55" fillId="2" borderId="14" xfId="0" applyNumberFormat="1" applyFont="1" applyFill="1" applyBorder="1" applyAlignment="1" applyProtection="1">
      <alignment horizontal="center" vertical="center" wrapText="1"/>
    </xf>
    <xf numFmtId="3" fontId="55" fillId="2" borderId="23" xfId="0" applyNumberFormat="1" applyFont="1" applyFill="1" applyBorder="1" applyAlignment="1" applyProtection="1">
      <alignment horizontal="center" vertical="center"/>
    </xf>
    <xf numFmtId="44" fontId="36" fillId="0" borderId="23" xfId="49" applyFont="1" applyBorder="1" applyProtection="1"/>
    <xf numFmtId="44" fontId="36" fillId="0" borderId="16" xfId="49" applyFont="1" applyBorder="1" applyProtection="1"/>
    <xf numFmtId="44" fontId="50" fillId="0" borderId="0" xfId="49" applyFont="1" applyProtection="1"/>
    <xf numFmtId="44" fontId="66" fillId="33" borderId="0" xfId="49" applyFont="1" applyFill="1" applyBorder="1" applyProtection="1"/>
    <xf numFmtId="1" fontId="34" fillId="3" borderId="36" xfId="0" applyNumberFormat="1" applyFont="1" applyFill="1" applyBorder="1" applyAlignment="1" applyProtection="1">
      <alignment horizontal="center"/>
    </xf>
    <xf numFmtId="1" fontId="34" fillId="3" borderId="36" xfId="0" applyNumberFormat="1" applyFont="1" applyFill="1" applyBorder="1" applyAlignment="1" applyProtection="1">
      <alignment horizontal="left"/>
    </xf>
    <xf numFmtId="1" fontId="34" fillId="3" borderId="36" xfId="0" applyNumberFormat="1" applyFont="1" applyFill="1" applyBorder="1" applyAlignment="1" applyProtection="1">
      <alignment horizontal="center"/>
      <protection locked="0"/>
    </xf>
    <xf numFmtId="1" fontId="34" fillId="3" borderId="36" xfId="0" applyNumberFormat="1" applyFont="1" applyFill="1" applyBorder="1" applyAlignment="1" applyProtection="1">
      <alignment horizontal="left"/>
      <protection locked="0"/>
    </xf>
    <xf numFmtId="1" fontId="34" fillId="3" borderId="36" xfId="0" applyNumberFormat="1" applyFont="1" applyFill="1" applyBorder="1" applyProtection="1">
      <protection locked="0"/>
    </xf>
    <xf numFmtId="3" fontId="91" fillId="3" borderId="29" xfId="0" applyNumberFormat="1" applyFont="1" applyFill="1" applyBorder="1" applyProtection="1"/>
    <xf numFmtId="0" fontId="34" fillId="3" borderId="36" xfId="0" applyFont="1" applyFill="1" applyBorder="1" applyProtection="1">
      <protection locked="0"/>
    </xf>
    <xf numFmtId="164" fontId="32" fillId="3" borderId="36" xfId="0" applyNumberFormat="1" applyFont="1" applyFill="1" applyBorder="1" applyProtection="1"/>
    <xf numFmtId="44" fontId="92" fillId="33" borderId="36" xfId="49" applyFont="1" applyFill="1" applyBorder="1" applyProtection="1"/>
    <xf numFmtId="44" fontId="38" fillId="33" borderId="36" xfId="49" applyFont="1" applyFill="1" applyBorder="1" applyProtection="1"/>
    <xf numFmtId="1" fontId="34" fillId="3" borderId="23" xfId="0" applyNumberFormat="1" applyFont="1" applyFill="1" applyBorder="1" applyAlignment="1" applyProtection="1">
      <alignment horizontal="center"/>
    </xf>
    <xf numFmtId="1" fontId="34" fillId="3" borderId="23" xfId="0" applyNumberFormat="1" applyFont="1" applyFill="1" applyBorder="1" applyAlignment="1" applyProtection="1">
      <alignment horizontal="left"/>
    </xf>
    <xf numFmtId="1" fontId="34" fillId="3" borderId="23" xfId="0" applyNumberFormat="1" applyFont="1" applyFill="1" applyBorder="1" applyAlignment="1" applyProtection="1">
      <alignment horizontal="center"/>
      <protection locked="0"/>
    </xf>
    <xf numFmtId="1" fontId="34" fillId="3" borderId="23" xfId="0" applyNumberFormat="1" applyFont="1" applyFill="1" applyBorder="1" applyAlignment="1" applyProtection="1">
      <alignment horizontal="left"/>
      <protection locked="0"/>
    </xf>
    <xf numFmtId="1" fontId="90" fillId="3" borderId="23" xfId="0" applyNumberFormat="1" applyFont="1" applyFill="1" applyBorder="1" applyAlignment="1" applyProtection="1">
      <alignment wrapText="1"/>
      <protection locked="0"/>
    </xf>
    <xf numFmtId="3" fontId="90" fillId="3" borderId="23" xfId="0" applyNumberFormat="1" applyFont="1" applyFill="1" applyBorder="1" applyProtection="1"/>
    <xf numFmtId="3" fontId="83" fillId="3" borderId="23" xfId="0" applyNumberFormat="1" applyFont="1" applyFill="1" applyBorder="1" applyProtection="1"/>
    <xf numFmtId="4" fontId="54" fillId="3" borderId="23" xfId="0" applyNumberFormat="1" applyFont="1" applyFill="1" applyBorder="1" applyProtection="1"/>
    <xf numFmtId="0" fontId="34" fillId="3" borderId="23" xfId="0" applyFont="1" applyFill="1" applyBorder="1" applyProtection="1">
      <protection locked="0"/>
    </xf>
    <xf numFmtId="164" fontId="32" fillId="3" borderId="23" xfId="0" applyNumberFormat="1" applyFont="1" applyFill="1" applyBorder="1" applyProtection="1"/>
    <xf numFmtId="44" fontId="38" fillId="33" borderId="23" xfId="49" applyFont="1" applyFill="1" applyBorder="1" applyProtection="1"/>
    <xf numFmtId="0" fontId="34" fillId="0" borderId="44" xfId="0" applyFont="1" applyBorder="1" applyProtection="1">
      <protection locked="0"/>
    </xf>
    <xf numFmtId="0" fontId="34" fillId="0" borderId="28" xfId="0" applyFont="1" applyBorder="1" applyProtection="1">
      <protection locked="0"/>
    </xf>
    <xf numFmtId="0" fontId="31" fillId="2" borderId="13" xfId="0" applyFont="1" applyFill="1" applyBorder="1" applyAlignment="1" applyProtection="1">
      <alignment horizontal="center" vertical="center"/>
      <protection locked="0"/>
    </xf>
    <xf numFmtId="0" fontId="31" fillId="2" borderId="14" xfId="0" applyFont="1" applyFill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31" fillId="0" borderId="0" xfId="0" applyFont="1" applyBorder="1" applyAlignment="1" applyProtection="1">
      <alignment horizontal="center" vertical="center"/>
      <protection locked="0"/>
    </xf>
    <xf numFmtId="43" fontId="39" fillId="0" borderId="46" xfId="3" applyFont="1" applyBorder="1"/>
    <xf numFmtId="43" fontId="39" fillId="5" borderId="47" xfId="3" applyFont="1" applyFill="1" applyBorder="1"/>
    <xf numFmtId="44" fontId="38" fillId="0" borderId="16" xfId="49" applyFont="1" applyBorder="1" applyProtection="1"/>
    <xf numFmtId="49" fontId="93" fillId="0" borderId="45" xfId="0" applyNumberFormat="1" applyFont="1" applyBorder="1" applyAlignment="1" applyProtection="1">
      <alignment horizontal="center" vertical="center" wrapText="1"/>
      <protection locked="0"/>
    </xf>
  </cellXfs>
  <cellStyles count="124">
    <cellStyle name="20% - akcent 1 2" xfId="6"/>
    <cellStyle name="20% - akcent 2 2" xfId="7"/>
    <cellStyle name="20% - akcent 3 2" xfId="8"/>
    <cellStyle name="20% — akcent 3 2" xfId="118"/>
    <cellStyle name="20% — akcent 3 2 2" xfId="123"/>
    <cellStyle name="20% - akcent 4 2" xfId="9"/>
    <cellStyle name="20% — akcent 4 2" xfId="117"/>
    <cellStyle name="20% — akcent 4 2 2" xfId="122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4 4 2" xfId="85"/>
    <cellStyle name="40% - akcent 4 4 2 2" xfId="110"/>
    <cellStyle name="40% - akcent 4 4 3" xfId="80"/>
    <cellStyle name="40% - akcent 4 4 3 2" xfId="105"/>
    <cellStyle name="40% - akcent 4 4 4" xfId="95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yjściowe 2" xfId="31"/>
    <cellStyle name="Dane wyjściowe 2 2" xfId="57"/>
    <cellStyle name="Dobre 2" xfId="32"/>
    <cellStyle name="Dziesiętny" xfId="120" builtinId="3"/>
    <cellStyle name="Dziesiętny [0] 2" xfId="89"/>
    <cellStyle name="Dziesiętny [0] 2 2" xfId="113"/>
    <cellStyle name="Dziesiętny 10" xfId="112"/>
    <cellStyle name="Dziesiętny 11" xfId="91"/>
    <cellStyle name="Dziesiętny 2" xfId="3"/>
    <cellStyle name="Dziesiętny 2 2" xfId="76"/>
    <cellStyle name="Dziesiętny 2 2 2" xfId="101"/>
    <cellStyle name="Dziesiętny 2 3" xfId="90"/>
    <cellStyle name="Dziesiętny 3" xfId="73"/>
    <cellStyle name="Dziesiętny 3 2" xfId="86"/>
    <cellStyle name="Dziesiętny 3 2 2" xfId="111"/>
    <cellStyle name="Dziesiętny 3 3" xfId="81"/>
    <cellStyle name="Dziesiętny 3 3 2" xfId="106"/>
    <cellStyle name="Dziesiętny 3 4" xfId="97"/>
    <cellStyle name="Dziesiętny 4" xfId="75"/>
    <cellStyle name="Dziesiętny 4 2" xfId="84"/>
    <cellStyle name="Dziesiętny 4 2 2" xfId="109"/>
    <cellStyle name="Dziesiętny 4 3" xfId="100"/>
    <cellStyle name="Dziesiętny 5" xfId="82"/>
    <cellStyle name="Dziesiętny 5 2" xfId="107"/>
    <cellStyle name="Dziesiętny 6" xfId="98"/>
    <cellStyle name="Dziesiętny 7" xfId="114"/>
    <cellStyle name="Dziesiętny 8" xfId="115"/>
    <cellStyle name="Dziesiętny 9" xfId="96"/>
    <cellStyle name="Excel Built-in Comma" xfId="72"/>
    <cellStyle name="Excel Built-in Currency" xfId="71"/>
    <cellStyle name="Excel Built-in Excel Built-in Normal" xfId="66"/>
    <cellStyle name="Excel Built-in Normal" xfId="63"/>
    <cellStyle name="Excel_BuiltIn_Akcent 3" xfId="88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7"/>
    <cellStyle name="Normalny 11" xfId="116"/>
    <cellStyle name="Normalny 12" xfId="121"/>
    <cellStyle name="Normalny 2" xfId="1"/>
    <cellStyle name="Normalny 2 2" xfId="58"/>
    <cellStyle name="Normalny 3" xfId="2"/>
    <cellStyle name="Normalny 4" xfId="4"/>
    <cellStyle name="Normalny 4 2" xfId="64"/>
    <cellStyle name="Normalny 4 3" xfId="119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Suma 2" xfId="42"/>
    <cellStyle name="Suma 2 2" xfId="61"/>
    <cellStyle name="Tekst objaśnienia 2" xfId="43"/>
    <cellStyle name="Tekst ostrzeżenia 2" xfId="44"/>
    <cellStyle name="Tytuł 2" xfId="45"/>
    <cellStyle name="Uwaga 2" xfId="46"/>
    <cellStyle name="Uwaga 2 2" xfId="62"/>
    <cellStyle name="Walutowy" xfId="49" builtinId="4"/>
    <cellStyle name="Walutowy 2" xfId="50"/>
    <cellStyle name="Walutowy 2 2" xfId="78"/>
    <cellStyle name="Walutowy 2 2 2" xfId="103"/>
    <cellStyle name="Walutowy 2 3" xfId="93"/>
    <cellStyle name="Walutowy 3" xfId="68"/>
    <cellStyle name="Walutowy 3 2" xfId="79"/>
    <cellStyle name="Walutowy 3 2 2" xfId="104"/>
    <cellStyle name="Walutowy 3 3" xfId="94"/>
    <cellStyle name="Walutowy 4" xfId="74"/>
    <cellStyle name="Walutowy 4 2" xfId="83"/>
    <cellStyle name="Walutowy 4 2 2" xfId="108"/>
    <cellStyle name="Walutowy 4 3" xfId="99"/>
    <cellStyle name="Walutowy 5" xfId="77"/>
    <cellStyle name="Walutowy 5 2" xfId="102"/>
    <cellStyle name="Walutowy 6" xfId="92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24"/>
  <sheetViews>
    <sheetView tabSelected="1" zoomScale="89" zoomScaleNormal="89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J1" sqref="J1"/>
    </sheetView>
  </sheetViews>
  <sheetFormatPr defaultColWidth="9.140625" defaultRowHeight="20.25"/>
  <cols>
    <col min="1" max="1" width="9.140625" style="5" customWidth="1"/>
    <col min="2" max="2" width="8" style="5" customWidth="1"/>
    <col min="3" max="3" width="6.85546875" style="4" customWidth="1"/>
    <col min="4" max="4" width="10.42578125" style="4" customWidth="1"/>
    <col min="5" max="5" width="12.28515625" style="4" customWidth="1"/>
    <col min="6" max="6" width="12" style="3" customWidth="1"/>
    <col min="7" max="7" width="11.140625" style="6" customWidth="1"/>
    <col min="8" max="8" width="23.42578125" style="7" customWidth="1"/>
    <col min="9" max="9" width="13.85546875" style="302" customWidth="1"/>
    <col min="10" max="10" width="11.140625" style="302" customWidth="1"/>
    <col min="11" max="11" width="13.7109375" style="172" customWidth="1"/>
    <col min="12" max="12" width="16.7109375" style="167" customWidth="1"/>
    <col min="13" max="13" width="10.140625" style="5" hidden="1" customWidth="1"/>
    <col min="14" max="14" width="19.85546875" style="5" hidden="1" customWidth="1"/>
    <col min="15" max="15" width="13.5703125" style="13" hidden="1" customWidth="1"/>
    <col min="16" max="16" width="22.5703125" style="358" customWidth="1"/>
    <col min="17" max="17" width="20" style="14" customWidth="1"/>
    <col min="18" max="18" width="21.42578125" style="15" customWidth="1"/>
    <col min="19" max="19" width="19.5703125" style="15" customWidth="1"/>
    <col min="20" max="20" width="24.140625" style="15" customWidth="1"/>
    <col min="21" max="21" width="29.28515625" style="196" hidden="1" customWidth="1"/>
    <col min="22" max="22" width="30" style="5" hidden="1" customWidth="1"/>
    <col min="23" max="23" width="21.42578125" style="5" customWidth="1"/>
    <col min="24" max="24" width="27.42578125" style="5" customWidth="1"/>
    <col min="25" max="25" width="18.28515625" style="5" customWidth="1"/>
    <col min="26" max="26" width="24.42578125" style="5" hidden="1" customWidth="1"/>
    <col min="27" max="27" width="22" style="5" customWidth="1"/>
    <col min="28" max="28" width="12.28515625" style="5" customWidth="1"/>
    <col min="29" max="29" width="17" style="5" bestFit="1" customWidth="1"/>
    <col min="30" max="30" width="9.140625" style="5" customWidth="1"/>
    <col min="31" max="31" width="24.140625" style="5" customWidth="1"/>
    <col min="32" max="33" width="16.140625" style="5" customWidth="1"/>
    <col min="34" max="16384" width="9.140625" style="5"/>
  </cols>
  <sheetData>
    <row r="1" spans="1:33" ht="55.5" customHeight="1" thickBot="1">
      <c r="C1" s="5"/>
      <c r="E1" s="395" t="s">
        <v>7302</v>
      </c>
      <c r="F1" s="395"/>
      <c r="G1" s="395"/>
      <c r="H1" s="395"/>
      <c r="I1" s="298"/>
      <c r="P1" s="358" t="s">
        <v>7297</v>
      </c>
      <c r="AC1" s="135"/>
      <c r="AD1" s="135"/>
      <c r="AE1" s="135"/>
      <c r="AF1" s="135"/>
      <c r="AG1" s="135"/>
    </row>
    <row r="2" spans="1:33" s="390" customFormat="1" ht="93.75" customHeight="1">
      <c r="A2" s="388"/>
      <c r="B2" s="389"/>
      <c r="C2" s="55" t="s">
        <v>2111</v>
      </c>
      <c r="D2" s="55" t="s">
        <v>2112</v>
      </c>
      <c r="E2" s="55" t="s">
        <v>2113</v>
      </c>
      <c r="F2" s="56" t="s">
        <v>2114</v>
      </c>
      <c r="G2" s="56" t="s">
        <v>2114</v>
      </c>
      <c r="H2" s="56" t="s">
        <v>1691</v>
      </c>
      <c r="I2" s="171" t="s">
        <v>7291</v>
      </c>
      <c r="J2" s="171" t="s">
        <v>7294</v>
      </c>
      <c r="K2" s="171" t="s">
        <v>7293</v>
      </c>
      <c r="L2" s="169" t="s">
        <v>7292</v>
      </c>
      <c r="M2" s="57" t="s">
        <v>3648</v>
      </c>
      <c r="N2" s="57" t="s">
        <v>1692</v>
      </c>
      <c r="O2" s="58" t="s">
        <v>3647</v>
      </c>
      <c r="P2" s="359" t="s">
        <v>7304</v>
      </c>
      <c r="Q2" s="58" t="s">
        <v>7299</v>
      </c>
      <c r="R2" s="58" t="s">
        <v>7300</v>
      </c>
      <c r="S2" s="58" t="s">
        <v>7301</v>
      </c>
      <c r="T2" s="58" t="s">
        <v>7289</v>
      </c>
      <c r="U2" s="197" t="s">
        <v>7295</v>
      </c>
      <c r="V2" s="58" t="s">
        <v>7298</v>
      </c>
      <c r="AC2" s="391"/>
      <c r="AD2" s="391"/>
      <c r="AE2" s="391"/>
      <c r="AF2" s="391"/>
      <c r="AG2" s="391"/>
    </row>
    <row r="3" spans="1:33" s="2" customFormat="1">
      <c r="A3" s="59"/>
      <c r="B3" s="26"/>
      <c r="C3" s="27">
        <v>1</v>
      </c>
      <c r="D3" s="27">
        <v>2</v>
      </c>
      <c r="E3" s="27">
        <v>3</v>
      </c>
      <c r="F3" s="28">
        <v>4</v>
      </c>
      <c r="G3" s="28">
        <v>5</v>
      </c>
      <c r="H3" s="28">
        <v>6</v>
      </c>
      <c r="I3" s="170">
        <v>7</v>
      </c>
      <c r="J3" s="170">
        <v>8</v>
      </c>
      <c r="K3" s="170">
        <v>9</v>
      </c>
      <c r="L3" s="170">
        <v>10</v>
      </c>
      <c r="M3" s="29">
        <v>11</v>
      </c>
      <c r="N3" s="29">
        <v>12</v>
      </c>
      <c r="O3" s="30">
        <v>13</v>
      </c>
      <c r="P3" s="360">
        <v>14</v>
      </c>
      <c r="Q3" s="30">
        <v>16</v>
      </c>
      <c r="R3" s="30">
        <v>17</v>
      </c>
      <c r="S3" s="30">
        <v>18</v>
      </c>
      <c r="T3" s="30">
        <v>19</v>
      </c>
      <c r="U3" s="198">
        <v>20</v>
      </c>
      <c r="V3" s="30">
        <v>20</v>
      </c>
      <c r="AC3" s="136"/>
      <c r="AD3" s="136"/>
      <c r="AE3" s="136"/>
      <c r="AF3" s="136"/>
      <c r="AG3" s="136"/>
    </row>
    <row r="4" spans="1:33" hidden="1">
      <c r="A4" s="60" t="s">
        <v>4815</v>
      </c>
      <c r="B4" s="31" t="s">
        <v>276</v>
      </c>
      <c r="C4" s="32" t="s">
        <v>2115</v>
      </c>
      <c r="D4" s="33" t="s">
        <v>2116</v>
      </c>
      <c r="E4" s="32" t="s">
        <v>2116</v>
      </c>
      <c r="F4" s="32" t="s">
        <v>2117</v>
      </c>
      <c r="G4" s="34" t="s">
        <v>2107</v>
      </c>
      <c r="H4" s="35" t="s">
        <v>2118</v>
      </c>
      <c r="I4" s="313">
        <v>38486</v>
      </c>
      <c r="J4" s="340">
        <v>4419</v>
      </c>
      <c r="K4" s="348">
        <v>16</v>
      </c>
      <c r="L4" s="325">
        <v>2074.54</v>
      </c>
      <c r="M4" s="18">
        <f t="shared" ref="M4:M35" si="0" xml:space="preserve"> ROUNDDOWN(K4/I4,10)</f>
        <v>4.1573549999999998E-4</v>
      </c>
      <c r="N4" s="18">
        <f t="shared" ref="N4:N35" si="1">ROUNDDOWN(J4*M4/L4,10)</f>
        <v>8.8556259999999999E-4</v>
      </c>
      <c r="O4" s="36">
        <f t="shared" ref="O4:O35" si="2">ROUNDDOWN(N4/$N$2500,10)</f>
        <v>4.47358E-5</v>
      </c>
      <c r="P4" s="361">
        <f>ROUNDDOWN(107000000*O4,0)</f>
        <v>4786</v>
      </c>
      <c r="Q4" s="244"/>
      <c r="R4" s="244"/>
      <c r="S4" s="244"/>
      <c r="T4" s="244"/>
      <c r="U4" s="199">
        <f>MIN(P4:S4)</f>
        <v>4786</v>
      </c>
      <c r="V4" s="223">
        <f>MIN(P4:S4)</f>
        <v>4786</v>
      </c>
      <c r="W4" s="152"/>
      <c r="X4" s="158"/>
      <c r="Y4" s="152"/>
      <c r="Z4" s="118"/>
      <c r="AA4" s="152"/>
      <c r="AB4" s="118"/>
      <c r="AC4" s="137"/>
      <c r="AD4" s="135"/>
      <c r="AE4" s="138"/>
      <c r="AF4" s="139"/>
      <c r="AG4" s="135"/>
    </row>
    <row r="5" spans="1:33" hidden="1">
      <c r="A5" s="60" t="s">
        <v>4816</v>
      </c>
      <c r="B5" s="31" t="s">
        <v>277</v>
      </c>
      <c r="C5" s="32" t="s">
        <v>2115</v>
      </c>
      <c r="D5" s="32" t="s">
        <v>2116</v>
      </c>
      <c r="E5" s="32" t="s">
        <v>2115</v>
      </c>
      <c r="F5" s="32" t="s">
        <v>2119</v>
      </c>
      <c r="G5" s="34" t="s">
        <v>2108</v>
      </c>
      <c r="H5" s="35" t="s">
        <v>2118</v>
      </c>
      <c r="I5" s="313">
        <v>14863</v>
      </c>
      <c r="J5" s="340">
        <v>2093</v>
      </c>
      <c r="K5" s="349">
        <v>18</v>
      </c>
      <c r="L5" s="326">
        <v>2144.9699999999998</v>
      </c>
      <c r="M5" s="18">
        <f t="shared" si="0"/>
        <v>1.211061E-3</v>
      </c>
      <c r="N5" s="18">
        <f t="shared" si="1"/>
        <v>1.1817183999999999E-3</v>
      </c>
      <c r="O5" s="36">
        <f t="shared" si="2"/>
        <v>5.9696700000000001E-5</v>
      </c>
      <c r="P5" s="361">
        <f t="shared" ref="P5:P68" si="3">ROUNDDOWN(107000000*O5,0)</f>
        <v>6387</v>
      </c>
      <c r="Q5" s="244"/>
      <c r="R5" s="244"/>
      <c r="S5" s="244"/>
      <c r="T5" s="244"/>
      <c r="U5" s="199">
        <f t="shared" ref="U5:U68" si="4">MIN(P5:S5)</f>
        <v>6387</v>
      </c>
      <c r="V5" s="223">
        <f t="shared" ref="V5:V68" si="5">MIN(P5:S5)</f>
        <v>6387</v>
      </c>
      <c r="W5" s="152"/>
      <c r="X5" s="158"/>
      <c r="Y5" s="152"/>
      <c r="Z5" s="118"/>
      <c r="AA5" s="152"/>
      <c r="AB5" s="118"/>
      <c r="AC5" s="137"/>
      <c r="AD5" s="135"/>
      <c r="AE5" s="138"/>
      <c r="AF5" s="139"/>
      <c r="AG5" s="135"/>
    </row>
    <row r="6" spans="1:33" hidden="1">
      <c r="A6" s="60" t="s">
        <v>4817</v>
      </c>
      <c r="B6" s="31" t="s">
        <v>278</v>
      </c>
      <c r="C6" s="32" t="s">
        <v>2115</v>
      </c>
      <c r="D6" s="32" t="s">
        <v>2116</v>
      </c>
      <c r="E6" s="32" t="s">
        <v>2120</v>
      </c>
      <c r="F6" s="32" t="s">
        <v>2119</v>
      </c>
      <c r="G6" s="34" t="s">
        <v>2108</v>
      </c>
      <c r="H6" s="35" t="s">
        <v>2121</v>
      </c>
      <c r="I6" s="313">
        <v>5317</v>
      </c>
      <c r="J6" s="340">
        <v>667</v>
      </c>
      <c r="K6" s="349">
        <v>30</v>
      </c>
      <c r="L6" s="327">
        <v>2810.09</v>
      </c>
      <c r="M6" s="18">
        <f t="shared" si="0"/>
        <v>5.6422794000000002E-3</v>
      </c>
      <c r="N6" s="18">
        <f t="shared" si="1"/>
        <v>1.3392453999999999E-3</v>
      </c>
      <c r="O6" s="36">
        <f t="shared" si="2"/>
        <v>6.7654400000000001E-5</v>
      </c>
      <c r="P6" s="361">
        <f t="shared" si="3"/>
        <v>7239</v>
      </c>
      <c r="Q6" s="244"/>
      <c r="R6" s="244"/>
      <c r="S6" s="244"/>
      <c r="T6" s="244"/>
      <c r="U6" s="199">
        <f t="shared" si="4"/>
        <v>7239</v>
      </c>
      <c r="V6" s="223">
        <f t="shared" si="5"/>
        <v>7239</v>
      </c>
      <c r="W6" s="152"/>
      <c r="X6" s="158"/>
      <c r="Y6" s="152"/>
      <c r="Z6" s="118"/>
      <c r="AA6" s="152"/>
      <c r="AB6" s="118"/>
      <c r="AC6" s="137"/>
      <c r="AD6" s="135"/>
      <c r="AE6" s="138"/>
      <c r="AF6" s="140"/>
      <c r="AG6" s="135"/>
    </row>
    <row r="7" spans="1:33" hidden="1">
      <c r="A7" s="60" t="s">
        <v>4818</v>
      </c>
      <c r="B7" s="31" t="s">
        <v>279</v>
      </c>
      <c r="C7" s="32" t="s">
        <v>2115</v>
      </c>
      <c r="D7" s="32" t="s">
        <v>2116</v>
      </c>
      <c r="E7" s="32" t="s">
        <v>2122</v>
      </c>
      <c r="F7" s="32">
        <v>3</v>
      </c>
      <c r="G7" s="34" t="s">
        <v>2109</v>
      </c>
      <c r="H7" s="35" t="s">
        <v>2123</v>
      </c>
      <c r="I7" s="313">
        <v>15229</v>
      </c>
      <c r="J7" s="340">
        <v>2130</v>
      </c>
      <c r="K7" s="349">
        <v>42</v>
      </c>
      <c r="L7" s="327">
        <v>2067.6799999999998</v>
      </c>
      <c r="M7" s="18">
        <f t="shared" si="0"/>
        <v>2.7578961000000002E-3</v>
      </c>
      <c r="N7" s="18">
        <f t="shared" si="1"/>
        <v>2.8410191999999998E-3</v>
      </c>
      <c r="O7" s="36">
        <f t="shared" si="2"/>
        <v>1.4351930000000001E-4</v>
      </c>
      <c r="P7" s="361">
        <f t="shared" si="3"/>
        <v>15356</v>
      </c>
      <c r="Q7" s="244"/>
      <c r="R7" s="244"/>
      <c r="S7" s="244"/>
      <c r="T7" s="244"/>
      <c r="U7" s="199">
        <f t="shared" si="4"/>
        <v>15356</v>
      </c>
      <c r="V7" s="223">
        <f t="shared" si="5"/>
        <v>15356</v>
      </c>
      <c r="W7" s="152"/>
      <c r="X7" s="158"/>
      <c r="Y7" s="152"/>
      <c r="Z7" s="118"/>
      <c r="AA7" s="152"/>
      <c r="AB7" s="118"/>
      <c r="AC7" s="137"/>
      <c r="AD7" s="135"/>
      <c r="AE7" s="138"/>
      <c r="AF7" s="140"/>
      <c r="AG7" s="135"/>
    </row>
    <row r="8" spans="1:33" hidden="1">
      <c r="A8" s="60" t="s">
        <v>4819</v>
      </c>
      <c r="B8" s="31" t="s">
        <v>280</v>
      </c>
      <c r="C8" s="32" t="s">
        <v>2115</v>
      </c>
      <c r="D8" s="32" t="s">
        <v>2116</v>
      </c>
      <c r="E8" s="32" t="s">
        <v>2124</v>
      </c>
      <c r="F8" s="32" t="s">
        <v>2119</v>
      </c>
      <c r="G8" s="34" t="s">
        <v>2108</v>
      </c>
      <c r="H8" s="35" t="s">
        <v>2125</v>
      </c>
      <c r="I8" s="313">
        <v>7288</v>
      </c>
      <c r="J8" s="340">
        <v>1068</v>
      </c>
      <c r="K8" s="349">
        <v>14</v>
      </c>
      <c r="L8" s="327">
        <v>2437.96</v>
      </c>
      <c r="M8" s="18">
        <f t="shared" si="0"/>
        <v>1.9209659E-3</v>
      </c>
      <c r="N8" s="18">
        <f t="shared" si="1"/>
        <v>8.4151970000000001E-4</v>
      </c>
      <c r="O8" s="36">
        <f t="shared" si="2"/>
        <v>4.25109E-5</v>
      </c>
      <c r="P8" s="361">
        <f t="shared" si="3"/>
        <v>4548</v>
      </c>
      <c r="Q8" s="244"/>
      <c r="R8" s="244"/>
      <c r="S8" s="244"/>
      <c r="T8" s="244"/>
      <c r="U8" s="199">
        <f t="shared" si="4"/>
        <v>4548</v>
      </c>
      <c r="V8" s="223">
        <f t="shared" si="5"/>
        <v>4548</v>
      </c>
      <c r="W8" s="152"/>
      <c r="X8" s="158"/>
      <c r="Y8" s="152"/>
      <c r="Z8" s="118"/>
      <c r="AA8" s="152"/>
      <c r="AB8" s="118"/>
      <c r="AC8" s="137"/>
      <c r="AD8" s="135"/>
      <c r="AE8" s="138"/>
      <c r="AF8" s="140"/>
      <c r="AG8" s="135"/>
    </row>
    <row r="9" spans="1:33" hidden="1">
      <c r="A9" s="60" t="s">
        <v>4820</v>
      </c>
      <c r="B9" s="31" t="s">
        <v>281</v>
      </c>
      <c r="C9" s="32" t="s">
        <v>2115</v>
      </c>
      <c r="D9" s="32" t="s">
        <v>2116</v>
      </c>
      <c r="E9" s="32" t="s">
        <v>2126</v>
      </c>
      <c r="F9" s="32" t="s">
        <v>2119</v>
      </c>
      <c r="G9" s="34" t="s">
        <v>2108</v>
      </c>
      <c r="H9" s="35" t="s">
        <v>2127</v>
      </c>
      <c r="I9" s="313">
        <v>8579</v>
      </c>
      <c r="J9" s="340">
        <v>1215</v>
      </c>
      <c r="K9" s="349">
        <v>12</v>
      </c>
      <c r="L9" s="327">
        <v>1918.88</v>
      </c>
      <c r="M9" s="18">
        <f t="shared" si="0"/>
        <v>1.3987644E-3</v>
      </c>
      <c r="N9" s="18">
        <f t="shared" si="1"/>
        <v>8.8567219999999996E-4</v>
      </c>
      <c r="O9" s="36">
        <f t="shared" si="2"/>
        <v>4.4741299999999998E-5</v>
      </c>
      <c r="P9" s="361">
        <f t="shared" si="3"/>
        <v>4787</v>
      </c>
      <c r="Q9" s="244"/>
      <c r="R9" s="244"/>
      <c r="S9" s="244"/>
      <c r="T9" s="244"/>
      <c r="U9" s="199">
        <f t="shared" si="4"/>
        <v>4787</v>
      </c>
      <c r="V9" s="223">
        <f t="shared" si="5"/>
        <v>4787</v>
      </c>
      <c r="W9" s="152"/>
      <c r="X9" s="158"/>
      <c r="Y9" s="152"/>
      <c r="Z9" s="118"/>
      <c r="AA9" s="152"/>
      <c r="AB9" s="118"/>
      <c r="AC9" s="137"/>
      <c r="AD9" s="135"/>
      <c r="AE9" s="138"/>
      <c r="AF9" s="140"/>
      <c r="AG9" s="135"/>
    </row>
    <row r="10" spans="1:33" hidden="1">
      <c r="A10" s="60" t="s">
        <v>4821</v>
      </c>
      <c r="B10" s="31" t="s">
        <v>282</v>
      </c>
      <c r="C10" s="32" t="s">
        <v>2115</v>
      </c>
      <c r="D10" s="32" t="s">
        <v>2115</v>
      </c>
      <c r="E10" s="32" t="s">
        <v>2116</v>
      </c>
      <c r="F10" s="32" t="s">
        <v>2117</v>
      </c>
      <c r="G10" s="34" t="s">
        <v>2107</v>
      </c>
      <c r="H10" s="35" t="s">
        <v>2128</v>
      </c>
      <c r="I10" s="313">
        <v>29523</v>
      </c>
      <c r="J10" s="340">
        <v>3238</v>
      </c>
      <c r="K10" s="349">
        <v>65</v>
      </c>
      <c r="L10" s="327">
        <v>1243.69</v>
      </c>
      <c r="M10" s="18">
        <f t="shared" si="0"/>
        <v>2.2016732E-3</v>
      </c>
      <c r="N10" s="18">
        <f t="shared" si="1"/>
        <v>5.7321500999999997E-3</v>
      </c>
      <c r="O10" s="36">
        <f t="shared" si="2"/>
        <v>2.8957020000000002E-4</v>
      </c>
      <c r="P10" s="361">
        <f t="shared" si="3"/>
        <v>30984</v>
      </c>
      <c r="Q10" s="244"/>
      <c r="R10" s="244"/>
      <c r="S10" s="244"/>
      <c r="T10" s="244"/>
      <c r="U10" s="199">
        <f t="shared" si="4"/>
        <v>30984</v>
      </c>
      <c r="V10" s="223">
        <f t="shared" si="5"/>
        <v>30984</v>
      </c>
      <c r="W10" s="152"/>
      <c r="X10" s="158"/>
      <c r="Y10" s="152"/>
      <c r="Z10" s="118"/>
      <c r="AA10" s="152"/>
      <c r="AB10" s="118"/>
      <c r="AC10" s="137"/>
      <c r="AD10" s="135"/>
      <c r="AE10" s="138"/>
      <c r="AF10" s="140"/>
      <c r="AG10" s="135"/>
    </row>
    <row r="11" spans="1:33" hidden="1">
      <c r="A11" s="60" t="s">
        <v>4822</v>
      </c>
      <c r="B11" s="31" t="s">
        <v>283</v>
      </c>
      <c r="C11" s="32" t="s">
        <v>2115</v>
      </c>
      <c r="D11" s="32" t="s">
        <v>2115</v>
      </c>
      <c r="E11" s="32" t="s">
        <v>2115</v>
      </c>
      <c r="F11" s="32" t="s">
        <v>2117</v>
      </c>
      <c r="G11" s="34" t="s">
        <v>2107</v>
      </c>
      <c r="H11" s="35" t="s">
        <v>2129</v>
      </c>
      <c r="I11" s="313">
        <v>32869</v>
      </c>
      <c r="J11" s="340">
        <v>3616</v>
      </c>
      <c r="K11" s="349">
        <v>128</v>
      </c>
      <c r="L11" s="327">
        <v>1792.09</v>
      </c>
      <c r="M11" s="18">
        <f t="shared" si="0"/>
        <v>3.8942467999999999E-3</v>
      </c>
      <c r="N11" s="18">
        <f t="shared" si="1"/>
        <v>7.8576389999999996E-3</v>
      </c>
      <c r="O11" s="36">
        <f t="shared" si="2"/>
        <v>3.9694330000000002E-4</v>
      </c>
      <c r="P11" s="361">
        <f t="shared" si="3"/>
        <v>42472</v>
      </c>
      <c r="Q11" s="244"/>
      <c r="R11" s="244"/>
      <c r="S11" s="244"/>
      <c r="T11" s="244"/>
      <c r="U11" s="199">
        <f t="shared" si="4"/>
        <v>42472</v>
      </c>
      <c r="V11" s="223">
        <f t="shared" si="5"/>
        <v>42472</v>
      </c>
      <c r="W11" s="152"/>
      <c r="X11" s="158"/>
      <c r="Y11" s="152"/>
      <c r="Z11" s="118"/>
      <c r="AA11" s="152"/>
      <c r="AB11" s="118"/>
      <c r="AC11" s="137"/>
      <c r="AD11" s="135"/>
      <c r="AE11" s="138"/>
      <c r="AF11" s="140"/>
      <c r="AG11" s="135"/>
    </row>
    <row r="12" spans="1:33" hidden="1">
      <c r="A12" s="60" t="s">
        <v>4823</v>
      </c>
      <c r="B12" s="31" t="s">
        <v>284</v>
      </c>
      <c r="C12" s="32" t="s">
        <v>2115</v>
      </c>
      <c r="D12" s="32" t="s">
        <v>2115</v>
      </c>
      <c r="E12" s="32" t="s">
        <v>2120</v>
      </c>
      <c r="F12" s="32" t="s">
        <v>2117</v>
      </c>
      <c r="G12" s="34" t="s">
        <v>2107</v>
      </c>
      <c r="H12" s="35" t="s">
        <v>2130</v>
      </c>
      <c r="I12" s="313">
        <v>9318</v>
      </c>
      <c r="J12" s="340">
        <v>1019</v>
      </c>
      <c r="K12" s="349">
        <v>41</v>
      </c>
      <c r="L12" s="327">
        <v>1380.46</v>
      </c>
      <c r="M12" s="18">
        <f t="shared" si="0"/>
        <v>4.4000858E-3</v>
      </c>
      <c r="N12" s="18">
        <f t="shared" si="1"/>
        <v>3.2479662000000002E-3</v>
      </c>
      <c r="O12" s="36">
        <f t="shared" si="2"/>
        <v>1.6407699999999999E-4</v>
      </c>
      <c r="P12" s="361">
        <f t="shared" si="3"/>
        <v>17556</v>
      </c>
      <c r="Q12" s="244"/>
      <c r="R12" s="244"/>
      <c r="S12" s="244"/>
      <c r="T12" s="244"/>
      <c r="U12" s="199">
        <f t="shared" si="4"/>
        <v>17556</v>
      </c>
      <c r="V12" s="223">
        <f t="shared" si="5"/>
        <v>17556</v>
      </c>
      <c r="W12" s="152"/>
      <c r="X12" s="158"/>
      <c r="Y12" s="152"/>
      <c r="Z12" s="118"/>
      <c r="AA12" s="152"/>
      <c r="AB12" s="118"/>
      <c r="AC12" s="137"/>
      <c r="AD12" s="135"/>
      <c r="AE12" s="138"/>
      <c r="AF12" s="140"/>
      <c r="AG12" s="135"/>
    </row>
    <row r="13" spans="1:33" hidden="1">
      <c r="A13" s="60" t="s">
        <v>4824</v>
      </c>
      <c r="B13" s="31" t="s">
        <v>285</v>
      </c>
      <c r="C13" s="32" t="s">
        <v>2115</v>
      </c>
      <c r="D13" s="32" t="s">
        <v>2115</v>
      </c>
      <c r="E13" s="32" t="s">
        <v>2122</v>
      </c>
      <c r="F13" s="32" t="s">
        <v>2117</v>
      </c>
      <c r="G13" s="34" t="s">
        <v>2107</v>
      </c>
      <c r="H13" s="35" t="s">
        <v>2131</v>
      </c>
      <c r="I13" s="313">
        <v>6364</v>
      </c>
      <c r="J13" s="340">
        <v>806</v>
      </c>
      <c r="K13" s="349">
        <v>26</v>
      </c>
      <c r="L13" s="327">
        <v>1324.21</v>
      </c>
      <c r="M13" s="18">
        <f t="shared" si="0"/>
        <v>4.0854808000000001E-3</v>
      </c>
      <c r="N13" s="18">
        <f t="shared" si="1"/>
        <v>2.4866883E-3</v>
      </c>
      <c r="O13" s="36">
        <f t="shared" si="2"/>
        <v>1.2561970000000001E-4</v>
      </c>
      <c r="P13" s="361">
        <f t="shared" si="3"/>
        <v>13441</v>
      </c>
      <c r="Q13" s="244"/>
      <c r="R13" s="244"/>
      <c r="S13" s="244"/>
      <c r="T13" s="244"/>
      <c r="U13" s="199">
        <f t="shared" si="4"/>
        <v>13441</v>
      </c>
      <c r="V13" s="223">
        <f t="shared" si="5"/>
        <v>13441</v>
      </c>
      <c r="W13" s="152"/>
      <c r="X13" s="158"/>
      <c r="Y13" s="152"/>
      <c r="Z13" s="118"/>
      <c r="AA13" s="152"/>
      <c r="AB13" s="118"/>
      <c r="AC13" s="137"/>
      <c r="AD13" s="135"/>
      <c r="AE13" s="138"/>
      <c r="AF13" s="140"/>
      <c r="AG13" s="135"/>
    </row>
    <row r="14" spans="1:33" hidden="1">
      <c r="A14" s="60" t="s">
        <v>4825</v>
      </c>
      <c r="B14" s="31" t="s">
        <v>286</v>
      </c>
      <c r="C14" s="32" t="s">
        <v>2115</v>
      </c>
      <c r="D14" s="32" t="s">
        <v>2115</v>
      </c>
      <c r="E14" s="32" t="s">
        <v>2124</v>
      </c>
      <c r="F14" s="32" t="s">
        <v>2119</v>
      </c>
      <c r="G14" s="34" t="s">
        <v>2108</v>
      </c>
      <c r="H14" s="35" t="s">
        <v>2129</v>
      </c>
      <c r="I14" s="313">
        <v>9013</v>
      </c>
      <c r="J14" s="340">
        <v>1168</v>
      </c>
      <c r="K14" s="349">
        <v>20</v>
      </c>
      <c r="L14" s="327">
        <v>1542.06</v>
      </c>
      <c r="M14" s="18">
        <f t="shared" si="0"/>
        <v>2.2190169000000002E-3</v>
      </c>
      <c r="N14" s="18">
        <f t="shared" si="1"/>
        <v>1.6807463E-3</v>
      </c>
      <c r="O14" s="36">
        <f t="shared" si="2"/>
        <v>8.4906000000000003E-5</v>
      </c>
      <c r="P14" s="361">
        <f t="shared" si="3"/>
        <v>9084</v>
      </c>
      <c r="Q14" s="244"/>
      <c r="R14" s="244"/>
      <c r="S14" s="244"/>
      <c r="T14" s="244"/>
      <c r="U14" s="199">
        <f t="shared" si="4"/>
        <v>9084</v>
      </c>
      <c r="V14" s="223">
        <f t="shared" si="5"/>
        <v>9084</v>
      </c>
      <c r="W14" s="152"/>
      <c r="X14" s="158"/>
      <c r="Y14" s="152"/>
      <c r="Z14" s="118"/>
      <c r="AA14" s="152"/>
      <c r="AB14" s="118"/>
      <c r="AC14" s="137"/>
      <c r="AD14" s="135"/>
      <c r="AE14" s="138"/>
      <c r="AF14" s="140"/>
      <c r="AG14" s="135"/>
    </row>
    <row r="15" spans="1:33" hidden="1">
      <c r="A15" s="60" t="s">
        <v>4826</v>
      </c>
      <c r="B15" s="31" t="s">
        <v>287</v>
      </c>
      <c r="C15" s="32" t="s">
        <v>2115</v>
      </c>
      <c r="D15" s="32" t="s">
        <v>2115</v>
      </c>
      <c r="E15" s="32" t="s">
        <v>2126</v>
      </c>
      <c r="F15" s="32" t="s">
        <v>2119</v>
      </c>
      <c r="G15" s="34" t="s">
        <v>2108</v>
      </c>
      <c r="H15" s="35" t="s">
        <v>2132</v>
      </c>
      <c r="I15" s="313">
        <v>7437</v>
      </c>
      <c r="J15" s="340">
        <v>1001</v>
      </c>
      <c r="K15" s="349">
        <v>28</v>
      </c>
      <c r="L15" s="327">
        <v>1418.82</v>
      </c>
      <c r="M15" s="18">
        <f t="shared" si="0"/>
        <v>3.7649589E-3</v>
      </c>
      <c r="N15" s="18">
        <f t="shared" si="1"/>
        <v>2.6562381E-3</v>
      </c>
      <c r="O15" s="36">
        <f t="shared" si="2"/>
        <v>1.341848E-4</v>
      </c>
      <c r="P15" s="361">
        <f t="shared" si="3"/>
        <v>14357</v>
      </c>
      <c r="Q15" s="245"/>
      <c r="R15" s="244"/>
      <c r="S15" s="244"/>
      <c r="T15" s="244"/>
      <c r="U15" s="199">
        <f t="shared" si="4"/>
        <v>14357</v>
      </c>
      <c r="V15" s="223">
        <f t="shared" si="5"/>
        <v>14357</v>
      </c>
      <c r="W15" s="152"/>
      <c r="X15" s="158"/>
      <c r="Y15" s="152"/>
      <c r="Z15" s="118"/>
      <c r="AA15" s="152"/>
      <c r="AB15" s="118"/>
      <c r="AC15" s="137"/>
      <c r="AD15" s="135"/>
      <c r="AE15" s="138"/>
      <c r="AF15" s="140"/>
      <c r="AG15" s="135"/>
    </row>
    <row r="16" spans="1:33" hidden="1">
      <c r="A16" s="60" t="s">
        <v>4827</v>
      </c>
      <c r="B16" s="31" t="s">
        <v>288</v>
      </c>
      <c r="C16" s="32" t="s">
        <v>2115</v>
      </c>
      <c r="D16" s="32" t="s">
        <v>2115</v>
      </c>
      <c r="E16" s="32" t="s">
        <v>2133</v>
      </c>
      <c r="F16" s="32">
        <v>3</v>
      </c>
      <c r="G16" s="34" t="s">
        <v>2109</v>
      </c>
      <c r="H16" s="35" t="s">
        <v>2134</v>
      </c>
      <c r="I16" s="313">
        <v>5411</v>
      </c>
      <c r="J16" s="340">
        <v>587</v>
      </c>
      <c r="K16" s="349">
        <v>5</v>
      </c>
      <c r="L16" s="327">
        <v>1462.86</v>
      </c>
      <c r="M16" s="18">
        <f t="shared" si="0"/>
        <v>9.2404360000000003E-4</v>
      </c>
      <c r="N16" s="18">
        <f t="shared" si="1"/>
        <v>3.7078980000000001E-4</v>
      </c>
      <c r="O16" s="36">
        <f t="shared" si="2"/>
        <v>1.8731100000000001E-5</v>
      </c>
      <c r="P16" s="361">
        <f t="shared" si="3"/>
        <v>2004</v>
      </c>
      <c r="Q16" s="246"/>
      <c r="R16" s="244"/>
      <c r="S16" s="244"/>
      <c r="T16" s="244"/>
      <c r="U16" s="199">
        <f t="shared" si="4"/>
        <v>2004</v>
      </c>
      <c r="V16" s="223">
        <f t="shared" si="5"/>
        <v>2004</v>
      </c>
      <c r="W16" s="152"/>
      <c r="X16" s="158"/>
      <c r="Y16" s="152"/>
      <c r="Z16" s="118"/>
      <c r="AA16" s="152"/>
      <c r="AB16" s="118"/>
      <c r="AC16" s="137"/>
      <c r="AD16" s="135"/>
      <c r="AE16" s="138"/>
      <c r="AF16" s="140"/>
      <c r="AG16" s="135"/>
    </row>
    <row r="17" spans="1:33" hidden="1">
      <c r="A17" s="60" t="s">
        <v>4828</v>
      </c>
      <c r="B17" s="31" t="s">
        <v>289</v>
      </c>
      <c r="C17" s="32" t="s">
        <v>2115</v>
      </c>
      <c r="D17" s="32" t="s">
        <v>2120</v>
      </c>
      <c r="E17" s="32" t="s">
        <v>2116</v>
      </c>
      <c r="F17" s="32" t="s">
        <v>2117</v>
      </c>
      <c r="G17" s="34" t="s">
        <v>2107</v>
      </c>
      <c r="H17" s="35" t="s">
        <v>2135</v>
      </c>
      <c r="I17" s="313">
        <v>66120</v>
      </c>
      <c r="J17" s="340">
        <v>8632</v>
      </c>
      <c r="K17" s="349">
        <v>87</v>
      </c>
      <c r="L17" s="327">
        <v>2798.75</v>
      </c>
      <c r="M17" s="18">
        <f t="shared" si="0"/>
        <v>1.3157894000000001E-3</v>
      </c>
      <c r="N17" s="18">
        <f t="shared" si="1"/>
        <v>4.0582023999999996E-3</v>
      </c>
      <c r="O17" s="36">
        <f t="shared" si="2"/>
        <v>2.0500760000000001E-4</v>
      </c>
      <c r="P17" s="361">
        <f t="shared" si="3"/>
        <v>21935</v>
      </c>
      <c r="Q17" s="245"/>
      <c r="R17" s="244"/>
      <c r="S17" s="244"/>
      <c r="T17" s="244"/>
      <c r="U17" s="199">
        <f t="shared" si="4"/>
        <v>21935</v>
      </c>
      <c r="V17" s="223">
        <f t="shared" si="5"/>
        <v>21935</v>
      </c>
      <c r="W17" s="152"/>
      <c r="X17" s="158"/>
      <c r="Y17" s="152"/>
      <c r="Z17" s="118"/>
      <c r="AA17" s="152"/>
      <c r="AB17" s="118"/>
      <c r="AC17" s="137"/>
      <c r="AD17" s="135"/>
      <c r="AE17" s="138"/>
      <c r="AF17" s="140"/>
      <c r="AG17" s="135"/>
    </row>
    <row r="18" spans="1:33" hidden="1">
      <c r="A18" s="60" t="s">
        <v>4829</v>
      </c>
      <c r="B18" s="31" t="s">
        <v>290</v>
      </c>
      <c r="C18" s="32" t="s">
        <v>2115</v>
      </c>
      <c r="D18" s="32" t="s">
        <v>2120</v>
      </c>
      <c r="E18" s="32" t="s">
        <v>2115</v>
      </c>
      <c r="F18" s="32" t="s">
        <v>2119</v>
      </c>
      <c r="G18" s="34" t="s">
        <v>2108</v>
      </c>
      <c r="H18" s="35" t="s">
        <v>2135</v>
      </c>
      <c r="I18" s="313">
        <v>6845</v>
      </c>
      <c r="J18" s="340">
        <v>1033</v>
      </c>
      <c r="K18" s="349">
        <v>26</v>
      </c>
      <c r="L18" s="327">
        <v>2693.98</v>
      </c>
      <c r="M18" s="18">
        <f t="shared" si="0"/>
        <v>3.7983929000000001E-3</v>
      </c>
      <c r="N18" s="18">
        <f t="shared" si="1"/>
        <v>1.4564844E-3</v>
      </c>
      <c r="O18" s="36">
        <f t="shared" si="2"/>
        <v>7.3577000000000004E-5</v>
      </c>
      <c r="P18" s="361">
        <f t="shared" si="3"/>
        <v>7872</v>
      </c>
      <c r="Q18" s="244"/>
      <c r="R18" s="244"/>
      <c r="S18" s="244"/>
      <c r="T18" s="244"/>
      <c r="U18" s="199">
        <f t="shared" si="4"/>
        <v>7872</v>
      </c>
      <c r="V18" s="223">
        <f t="shared" si="5"/>
        <v>7872</v>
      </c>
      <c r="W18" s="152"/>
      <c r="X18" s="158"/>
      <c r="Y18" s="152"/>
      <c r="Z18" s="118"/>
      <c r="AA18" s="152"/>
      <c r="AB18" s="118"/>
      <c r="AC18" s="137"/>
      <c r="AD18" s="135"/>
      <c r="AE18" s="138"/>
      <c r="AF18" s="140"/>
      <c r="AG18" s="135"/>
    </row>
    <row r="19" spans="1:33" hidden="1">
      <c r="A19" s="60" t="s">
        <v>4830</v>
      </c>
      <c r="B19" s="31" t="s">
        <v>291</v>
      </c>
      <c r="C19" s="32" t="s">
        <v>2115</v>
      </c>
      <c r="D19" s="32" t="s">
        <v>2120</v>
      </c>
      <c r="E19" s="32" t="s">
        <v>2120</v>
      </c>
      <c r="F19" s="32" t="s">
        <v>2119</v>
      </c>
      <c r="G19" s="34" t="s">
        <v>2108</v>
      </c>
      <c r="H19" s="35" t="s">
        <v>2136</v>
      </c>
      <c r="I19" s="313">
        <v>5347</v>
      </c>
      <c r="J19" s="340">
        <v>1002</v>
      </c>
      <c r="K19" s="349">
        <v>9</v>
      </c>
      <c r="L19" s="327">
        <v>6769.67</v>
      </c>
      <c r="M19" s="18">
        <f t="shared" si="0"/>
        <v>1.6831868E-3</v>
      </c>
      <c r="N19" s="18">
        <f t="shared" si="1"/>
        <v>2.4913369999999998E-4</v>
      </c>
      <c r="O19" s="36">
        <f t="shared" si="2"/>
        <v>1.25854E-5</v>
      </c>
      <c r="P19" s="361">
        <f t="shared" si="3"/>
        <v>1346</v>
      </c>
      <c r="Q19" s="244"/>
      <c r="R19" s="244"/>
      <c r="S19" s="244"/>
      <c r="T19" s="244"/>
      <c r="U19" s="199">
        <f t="shared" si="4"/>
        <v>1346</v>
      </c>
      <c r="V19" s="223">
        <f t="shared" si="5"/>
        <v>1346</v>
      </c>
      <c r="W19" s="152"/>
      <c r="X19" s="158"/>
      <c r="Y19" s="152"/>
      <c r="Z19" s="118"/>
      <c r="AA19" s="152"/>
      <c r="AB19" s="118"/>
      <c r="AC19" s="137"/>
      <c r="AD19" s="135"/>
      <c r="AE19" s="138"/>
      <c r="AF19" s="140"/>
      <c r="AG19" s="135"/>
    </row>
    <row r="20" spans="1:33" hidden="1">
      <c r="A20" s="60" t="s">
        <v>4831</v>
      </c>
      <c r="B20" s="31" t="s">
        <v>292</v>
      </c>
      <c r="C20" s="32" t="s">
        <v>2115</v>
      </c>
      <c r="D20" s="32" t="s">
        <v>2120</v>
      </c>
      <c r="E20" s="32" t="s">
        <v>2122</v>
      </c>
      <c r="F20" s="32" t="s">
        <v>2119</v>
      </c>
      <c r="G20" s="34" t="s">
        <v>2108</v>
      </c>
      <c r="H20" s="35" t="s">
        <v>2137</v>
      </c>
      <c r="I20" s="313">
        <v>4456</v>
      </c>
      <c r="J20" s="340">
        <v>702</v>
      </c>
      <c r="K20" s="349">
        <v>22</v>
      </c>
      <c r="L20" s="327">
        <v>1692.45</v>
      </c>
      <c r="M20" s="18">
        <f t="shared" si="0"/>
        <v>4.9371633000000002E-3</v>
      </c>
      <c r="N20" s="18">
        <f t="shared" si="1"/>
        <v>2.0478528E-3</v>
      </c>
      <c r="O20" s="36">
        <f t="shared" si="2"/>
        <v>1.034511E-4</v>
      </c>
      <c r="P20" s="361">
        <f t="shared" si="3"/>
        <v>11069</v>
      </c>
      <c r="Q20" s="244"/>
      <c r="R20" s="244"/>
      <c r="S20" s="244"/>
      <c r="T20" s="244"/>
      <c r="U20" s="199">
        <f t="shared" si="4"/>
        <v>11069</v>
      </c>
      <c r="V20" s="223">
        <f t="shared" si="5"/>
        <v>11069</v>
      </c>
      <c r="W20" s="152"/>
      <c r="X20" s="158"/>
      <c r="Y20" s="152"/>
      <c r="Z20" s="118"/>
      <c r="AA20" s="152"/>
      <c r="AB20" s="118"/>
      <c r="AC20" s="137"/>
      <c r="AD20" s="135"/>
      <c r="AE20" s="138"/>
      <c r="AF20" s="140"/>
      <c r="AG20" s="135"/>
    </row>
    <row r="21" spans="1:33" hidden="1">
      <c r="A21" s="60" t="s">
        <v>4832</v>
      </c>
      <c r="B21" s="31" t="s">
        <v>293</v>
      </c>
      <c r="C21" s="32" t="s">
        <v>2115</v>
      </c>
      <c r="D21" s="32" t="s">
        <v>2120</v>
      </c>
      <c r="E21" s="32" t="s">
        <v>2124</v>
      </c>
      <c r="F21" s="32" t="s">
        <v>2119</v>
      </c>
      <c r="G21" s="34" t="s">
        <v>2108</v>
      </c>
      <c r="H21" s="35" t="s">
        <v>2138</v>
      </c>
      <c r="I21" s="313">
        <v>2210</v>
      </c>
      <c r="J21" s="340">
        <v>327</v>
      </c>
      <c r="K21" s="349">
        <v>26</v>
      </c>
      <c r="L21" s="327">
        <v>1382.13</v>
      </c>
      <c r="M21" s="18">
        <f t="shared" si="0"/>
        <v>1.1764705800000001E-2</v>
      </c>
      <c r="N21" s="18">
        <f t="shared" si="1"/>
        <v>2.7834276E-3</v>
      </c>
      <c r="O21" s="36">
        <f t="shared" si="2"/>
        <v>1.4061E-4</v>
      </c>
      <c r="P21" s="361">
        <f t="shared" si="3"/>
        <v>15045</v>
      </c>
      <c r="Q21" s="244"/>
      <c r="R21" s="244"/>
      <c r="S21" s="244"/>
      <c r="T21" s="244"/>
      <c r="U21" s="199">
        <f t="shared" si="4"/>
        <v>15045</v>
      </c>
      <c r="V21" s="223">
        <f t="shared" si="5"/>
        <v>15045</v>
      </c>
      <c r="W21" s="152"/>
      <c r="X21" s="158"/>
      <c r="Y21" s="152"/>
      <c r="Z21" s="118"/>
      <c r="AA21" s="152"/>
      <c r="AB21" s="118"/>
      <c r="AC21" s="137"/>
      <c r="AD21" s="135"/>
      <c r="AE21" s="138"/>
      <c r="AF21" s="140"/>
      <c r="AG21" s="135"/>
    </row>
    <row r="22" spans="1:33" hidden="1">
      <c r="A22" s="60" t="s">
        <v>4833</v>
      </c>
      <c r="B22" s="31" t="s">
        <v>294</v>
      </c>
      <c r="C22" s="32" t="s">
        <v>2115</v>
      </c>
      <c r="D22" s="32" t="s">
        <v>2120</v>
      </c>
      <c r="E22" s="32" t="s">
        <v>2126</v>
      </c>
      <c r="F22" s="32" t="s">
        <v>2119</v>
      </c>
      <c r="G22" s="34" t="s">
        <v>2108</v>
      </c>
      <c r="H22" s="35" t="s">
        <v>2139</v>
      </c>
      <c r="I22" s="313">
        <v>3469</v>
      </c>
      <c r="J22" s="340">
        <v>488</v>
      </c>
      <c r="K22" s="349">
        <v>30</v>
      </c>
      <c r="L22" s="327">
        <v>1896.87</v>
      </c>
      <c r="M22" s="18">
        <f t="shared" si="0"/>
        <v>8.6480253000000007E-3</v>
      </c>
      <c r="N22" s="18">
        <f t="shared" si="1"/>
        <v>2.2248420999999999E-3</v>
      </c>
      <c r="O22" s="36">
        <f t="shared" si="2"/>
        <v>1.12392E-4</v>
      </c>
      <c r="P22" s="361">
        <f t="shared" si="3"/>
        <v>12025</v>
      </c>
      <c r="Q22" s="244"/>
      <c r="R22" s="244"/>
      <c r="S22" s="244"/>
      <c r="T22" s="244"/>
      <c r="U22" s="199">
        <f t="shared" si="4"/>
        <v>12025</v>
      </c>
      <c r="V22" s="223">
        <f t="shared" si="5"/>
        <v>12025</v>
      </c>
      <c r="W22" s="152"/>
      <c r="X22" s="158"/>
      <c r="Y22" s="152"/>
      <c r="Z22" s="118"/>
      <c r="AA22" s="152"/>
      <c r="AB22" s="118"/>
      <c r="AC22" s="137"/>
      <c r="AD22" s="135"/>
      <c r="AE22" s="138"/>
      <c r="AF22" s="140"/>
      <c r="AG22" s="135"/>
    </row>
    <row r="23" spans="1:33" hidden="1">
      <c r="A23" s="60" t="s">
        <v>4834</v>
      </c>
      <c r="B23" s="31" t="s">
        <v>295</v>
      </c>
      <c r="C23" s="32" t="s">
        <v>2115</v>
      </c>
      <c r="D23" s="32" t="s">
        <v>2122</v>
      </c>
      <c r="E23" s="32" t="s">
        <v>2116</v>
      </c>
      <c r="F23" s="32">
        <v>3</v>
      </c>
      <c r="G23" s="34" t="s">
        <v>2109</v>
      </c>
      <c r="H23" s="35" t="s">
        <v>2140</v>
      </c>
      <c r="I23" s="313">
        <v>19720</v>
      </c>
      <c r="J23" s="340">
        <v>2612</v>
      </c>
      <c r="K23" s="349">
        <v>112</v>
      </c>
      <c r="L23" s="327">
        <v>1562.03</v>
      </c>
      <c r="M23" s="18">
        <f t="shared" si="0"/>
        <v>5.6795131000000002E-3</v>
      </c>
      <c r="N23" s="18">
        <f t="shared" si="1"/>
        <v>9.4971851999999992E-3</v>
      </c>
      <c r="O23" s="36">
        <f t="shared" si="2"/>
        <v>4.7976799999999999E-4</v>
      </c>
      <c r="P23" s="361">
        <f t="shared" si="3"/>
        <v>51335</v>
      </c>
      <c r="Q23" s="244"/>
      <c r="R23" s="244"/>
      <c r="S23" s="244"/>
      <c r="T23" s="244"/>
      <c r="U23" s="199">
        <f t="shared" si="4"/>
        <v>51335</v>
      </c>
      <c r="V23" s="223">
        <f t="shared" si="5"/>
        <v>51335</v>
      </c>
      <c r="W23" s="152"/>
      <c r="X23" s="158"/>
      <c r="Y23" s="152"/>
      <c r="Z23" s="118"/>
      <c r="AA23" s="152"/>
      <c r="AB23" s="118"/>
      <c r="AC23" s="137"/>
      <c r="AD23" s="135"/>
      <c r="AE23" s="138"/>
      <c r="AF23" s="140"/>
      <c r="AG23" s="135"/>
    </row>
    <row r="24" spans="1:33" hidden="1">
      <c r="A24" s="60" t="s">
        <v>4835</v>
      </c>
      <c r="B24" s="31" t="s">
        <v>296</v>
      </c>
      <c r="C24" s="32" t="s">
        <v>2115</v>
      </c>
      <c r="D24" s="32" t="s">
        <v>2122</v>
      </c>
      <c r="E24" s="32" t="s">
        <v>2115</v>
      </c>
      <c r="F24" s="32" t="s">
        <v>2119</v>
      </c>
      <c r="G24" s="34" t="s">
        <v>2108</v>
      </c>
      <c r="H24" s="35" t="s">
        <v>2141</v>
      </c>
      <c r="I24" s="313">
        <v>2967</v>
      </c>
      <c r="J24" s="340">
        <v>430</v>
      </c>
      <c r="K24" s="349">
        <v>57</v>
      </c>
      <c r="L24" s="327">
        <v>1089.8699999999999</v>
      </c>
      <c r="M24" s="18">
        <f t="shared" si="0"/>
        <v>1.9211324500000002E-2</v>
      </c>
      <c r="N24" s="18">
        <f t="shared" si="1"/>
        <v>7.5796832999999999E-3</v>
      </c>
      <c r="O24" s="36">
        <f t="shared" si="2"/>
        <v>3.829018E-4</v>
      </c>
      <c r="P24" s="361">
        <f t="shared" si="3"/>
        <v>40970</v>
      </c>
      <c r="Q24" s="244"/>
      <c r="R24" s="244"/>
      <c r="S24" s="244"/>
      <c r="T24" s="244"/>
      <c r="U24" s="199">
        <f t="shared" si="4"/>
        <v>40970</v>
      </c>
      <c r="V24" s="223">
        <f t="shared" si="5"/>
        <v>40970</v>
      </c>
      <c r="W24" s="152"/>
      <c r="X24" s="158"/>
      <c r="Y24" s="152"/>
      <c r="Z24" s="118"/>
      <c r="AA24" s="152"/>
      <c r="AB24" s="118"/>
      <c r="AC24" s="137"/>
      <c r="AD24" s="135"/>
      <c r="AE24" s="138"/>
      <c r="AF24" s="140"/>
      <c r="AG24" s="135"/>
    </row>
    <row r="25" spans="1:33" hidden="1">
      <c r="A25" s="60" t="s">
        <v>4836</v>
      </c>
      <c r="B25" s="31" t="s">
        <v>297</v>
      </c>
      <c r="C25" s="32" t="s">
        <v>2115</v>
      </c>
      <c r="D25" s="32" t="s">
        <v>2122</v>
      </c>
      <c r="E25" s="32" t="s">
        <v>2120</v>
      </c>
      <c r="F25" s="32" t="s">
        <v>2119</v>
      </c>
      <c r="G25" s="34" t="s">
        <v>2108</v>
      </c>
      <c r="H25" s="35" t="s">
        <v>2142</v>
      </c>
      <c r="I25" s="313">
        <v>4801</v>
      </c>
      <c r="J25" s="340">
        <v>668</v>
      </c>
      <c r="K25" s="349">
        <v>44</v>
      </c>
      <c r="L25" s="327">
        <v>1353.71</v>
      </c>
      <c r="M25" s="18">
        <f t="shared" si="0"/>
        <v>9.1647572999999996E-3</v>
      </c>
      <c r="N25" s="18">
        <f t="shared" si="1"/>
        <v>4.5224293000000002E-3</v>
      </c>
      <c r="O25" s="36">
        <f t="shared" si="2"/>
        <v>2.284589E-4</v>
      </c>
      <c r="P25" s="361">
        <f t="shared" si="3"/>
        <v>24445</v>
      </c>
      <c r="Q25" s="244"/>
      <c r="R25" s="244"/>
      <c r="S25" s="244"/>
      <c r="T25" s="244"/>
      <c r="U25" s="199">
        <f t="shared" si="4"/>
        <v>24445</v>
      </c>
      <c r="V25" s="223">
        <f t="shared" si="5"/>
        <v>24445</v>
      </c>
      <c r="W25" s="152"/>
      <c r="X25" s="158"/>
      <c r="Y25" s="152"/>
      <c r="Z25" s="118"/>
      <c r="AA25" s="152"/>
      <c r="AB25" s="118"/>
      <c r="AC25" s="137"/>
      <c r="AD25" s="135"/>
      <c r="AE25" s="138"/>
      <c r="AF25" s="140"/>
      <c r="AG25" s="135"/>
    </row>
    <row r="26" spans="1:33" hidden="1">
      <c r="A26" s="60" t="s">
        <v>4837</v>
      </c>
      <c r="B26" s="31" t="s">
        <v>298</v>
      </c>
      <c r="C26" s="32" t="s">
        <v>2115</v>
      </c>
      <c r="D26" s="32" t="s">
        <v>2122</v>
      </c>
      <c r="E26" s="32" t="s">
        <v>2122</v>
      </c>
      <c r="F26" s="32">
        <v>3</v>
      </c>
      <c r="G26" s="34" t="s">
        <v>2109</v>
      </c>
      <c r="H26" s="35" t="s">
        <v>2143</v>
      </c>
      <c r="I26" s="313">
        <v>7064</v>
      </c>
      <c r="J26" s="340">
        <v>1048</v>
      </c>
      <c r="K26" s="349">
        <v>36</v>
      </c>
      <c r="L26" s="327">
        <v>1492.56</v>
      </c>
      <c r="M26" s="18">
        <f t="shared" si="0"/>
        <v>5.0962626999999996E-3</v>
      </c>
      <c r="N26" s="18">
        <f t="shared" si="1"/>
        <v>3.5783374000000001E-3</v>
      </c>
      <c r="O26" s="36">
        <f t="shared" si="2"/>
        <v>1.807663E-4</v>
      </c>
      <c r="P26" s="361">
        <f t="shared" si="3"/>
        <v>19341</v>
      </c>
      <c r="Q26" s="245"/>
      <c r="R26" s="244"/>
      <c r="S26" s="244"/>
      <c r="T26" s="244"/>
      <c r="U26" s="199">
        <f t="shared" si="4"/>
        <v>19341</v>
      </c>
      <c r="V26" s="223">
        <f t="shared" si="5"/>
        <v>19341</v>
      </c>
      <c r="W26" s="152"/>
      <c r="X26" s="158"/>
      <c r="Y26" s="152"/>
      <c r="Z26" s="118"/>
      <c r="AA26" s="152"/>
      <c r="AB26" s="118"/>
      <c r="AC26" s="137"/>
      <c r="AD26" s="135"/>
      <c r="AE26" s="138"/>
      <c r="AF26" s="140"/>
      <c r="AG26" s="135"/>
    </row>
    <row r="27" spans="1:33" hidden="1">
      <c r="A27" s="60" t="s">
        <v>4838</v>
      </c>
      <c r="B27" s="31" t="s">
        <v>299</v>
      </c>
      <c r="C27" s="32" t="s">
        <v>2115</v>
      </c>
      <c r="D27" s="32" t="s">
        <v>2124</v>
      </c>
      <c r="E27" s="32" t="s">
        <v>2116</v>
      </c>
      <c r="F27" s="32" t="s">
        <v>2117</v>
      </c>
      <c r="G27" s="34" t="s">
        <v>2107</v>
      </c>
      <c r="H27" s="35" t="s">
        <v>2144</v>
      </c>
      <c r="I27" s="313">
        <v>22462</v>
      </c>
      <c r="J27" s="340">
        <v>2486</v>
      </c>
      <c r="K27" s="349">
        <v>34</v>
      </c>
      <c r="L27" s="327">
        <v>1771.98</v>
      </c>
      <c r="M27" s="18">
        <f t="shared" si="0"/>
        <v>1.5136675E-3</v>
      </c>
      <c r="N27" s="18">
        <f t="shared" si="1"/>
        <v>2.1236002999999999E-3</v>
      </c>
      <c r="O27" s="36">
        <f t="shared" si="2"/>
        <v>1.072776E-4</v>
      </c>
      <c r="P27" s="361">
        <f t="shared" si="3"/>
        <v>11478</v>
      </c>
      <c r="Q27" s="244"/>
      <c r="R27" s="244"/>
      <c r="S27" s="244"/>
      <c r="T27" s="244"/>
      <c r="U27" s="199">
        <f t="shared" si="4"/>
        <v>11478</v>
      </c>
      <c r="V27" s="223">
        <f t="shared" si="5"/>
        <v>11478</v>
      </c>
      <c r="W27" s="152"/>
      <c r="X27" s="158"/>
      <c r="Y27" s="152"/>
      <c r="Z27" s="118"/>
      <c r="AA27" s="152"/>
      <c r="AB27" s="118"/>
      <c r="AC27" s="137"/>
      <c r="AD27" s="135"/>
      <c r="AE27" s="138"/>
      <c r="AF27" s="140"/>
      <c r="AG27" s="135"/>
    </row>
    <row r="28" spans="1:33" hidden="1">
      <c r="A28" s="60" t="s">
        <v>4839</v>
      </c>
      <c r="B28" s="31" t="s">
        <v>300</v>
      </c>
      <c r="C28" s="32" t="s">
        <v>2115</v>
      </c>
      <c r="D28" s="32" t="s">
        <v>2124</v>
      </c>
      <c r="E28" s="32" t="s">
        <v>2115</v>
      </c>
      <c r="F28" s="32">
        <v>3</v>
      </c>
      <c r="G28" s="34" t="s">
        <v>2109</v>
      </c>
      <c r="H28" s="35" t="s">
        <v>2145</v>
      </c>
      <c r="I28" s="313">
        <v>10311</v>
      </c>
      <c r="J28" s="340">
        <v>1327</v>
      </c>
      <c r="K28" s="349">
        <v>105</v>
      </c>
      <c r="L28" s="327">
        <v>1120.07</v>
      </c>
      <c r="M28" s="18">
        <f t="shared" si="0"/>
        <v>1.01832993E-2</v>
      </c>
      <c r="N28" s="18">
        <f t="shared" si="1"/>
        <v>1.2064637099999999E-2</v>
      </c>
      <c r="O28" s="36">
        <f t="shared" si="2"/>
        <v>6.0946760000000003E-4</v>
      </c>
      <c r="P28" s="361">
        <f t="shared" si="3"/>
        <v>65213</v>
      </c>
      <c r="Q28" s="245"/>
      <c r="R28" s="244"/>
      <c r="S28" s="244"/>
      <c r="T28" s="244"/>
      <c r="U28" s="199">
        <f t="shared" si="4"/>
        <v>65213</v>
      </c>
      <c r="V28" s="223">
        <f t="shared" si="5"/>
        <v>65213</v>
      </c>
      <c r="W28" s="152"/>
      <c r="X28" s="158"/>
      <c r="Y28" s="152"/>
      <c r="Z28" s="118"/>
      <c r="AA28" s="152"/>
      <c r="AB28" s="118"/>
      <c r="AC28" s="137"/>
      <c r="AD28" s="135"/>
      <c r="AE28" s="138"/>
      <c r="AF28" s="140"/>
      <c r="AG28" s="135"/>
    </row>
    <row r="29" spans="1:33" hidden="1">
      <c r="A29" s="60" t="s">
        <v>4840</v>
      </c>
      <c r="B29" s="31" t="s">
        <v>301</v>
      </c>
      <c r="C29" s="32" t="s">
        <v>2115</v>
      </c>
      <c r="D29" s="32" t="s">
        <v>2124</v>
      </c>
      <c r="E29" s="32" t="s">
        <v>2120</v>
      </c>
      <c r="F29" s="32" t="s">
        <v>2119</v>
      </c>
      <c r="G29" s="34" t="s">
        <v>2108</v>
      </c>
      <c r="H29" s="35" t="s">
        <v>2146</v>
      </c>
      <c r="I29" s="313">
        <v>5007</v>
      </c>
      <c r="J29" s="340">
        <v>731</v>
      </c>
      <c r="K29" s="349">
        <v>27</v>
      </c>
      <c r="L29" s="327">
        <v>2157.23</v>
      </c>
      <c r="M29" s="18">
        <f t="shared" si="0"/>
        <v>5.3924504999999998E-3</v>
      </c>
      <c r="N29" s="18">
        <f t="shared" si="1"/>
        <v>1.8272882999999999E-3</v>
      </c>
      <c r="O29" s="36">
        <f t="shared" si="2"/>
        <v>9.23088E-5</v>
      </c>
      <c r="P29" s="361">
        <f t="shared" si="3"/>
        <v>9877</v>
      </c>
      <c r="Q29" s="244"/>
      <c r="R29" s="244"/>
      <c r="S29" s="244"/>
      <c r="T29" s="244"/>
      <c r="U29" s="199">
        <f t="shared" si="4"/>
        <v>9877</v>
      </c>
      <c r="V29" s="223">
        <f t="shared" si="5"/>
        <v>9877</v>
      </c>
      <c r="W29" s="152"/>
      <c r="X29" s="158"/>
      <c r="Y29" s="152"/>
      <c r="Z29" s="118"/>
      <c r="AA29" s="152"/>
      <c r="AB29" s="118"/>
      <c r="AC29" s="137"/>
      <c r="AD29" s="135"/>
      <c r="AE29" s="138"/>
      <c r="AF29" s="140"/>
      <c r="AG29" s="135"/>
    </row>
    <row r="30" spans="1:33" hidden="1">
      <c r="A30" s="60" t="s">
        <v>4841</v>
      </c>
      <c r="B30" s="31" t="s">
        <v>302</v>
      </c>
      <c r="C30" s="32" t="s">
        <v>2115</v>
      </c>
      <c r="D30" s="32" t="s">
        <v>2124</v>
      </c>
      <c r="E30" s="32" t="s">
        <v>2122</v>
      </c>
      <c r="F30" s="32" t="s">
        <v>2119</v>
      </c>
      <c r="G30" s="34" t="s">
        <v>2108</v>
      </c>
      <c r="H30" s="35" t="s">
        <v>2147</v>
      </c>
      <c r="I30" s="313">
        <v>4029</v>
      </c>
      <c r="J30" s="340">
        <v>551</v>
      </c>
      <c r="K30" s="349">
        <v>37</v>
      </c>
      <c r="L30" s="327">
        <v>1778.92</v>
      </c>
      <c r="M30" s="18">
        <f t="shared" si="0"/>
        <v>9.1834202000000004E-3</v>
      </c>
      <c r="N30" s="18">
        <f t="shared" si="1"/>
        <v>2.8444587E-3</v>
      </c>
      <c r="O30" s="36">
        <f t="shared" si="2"/>
        <v>1.436931E-4</v>
      </c>
      <c r="P30" s="361">
        <f t="shared" si="3"/>
        <v>15375</v>
      </c>
      <c r="Q30" s="244"/>
      <c r="R30" s="244"/>
      <c r="S30" s="244"/>
      <c r="T30" s="244"/>
      <c r="U30" s="199">
        <f t="shared" si="4"/>
        <v>15375</v>
      </c>
      <c r="V30" s="223">
        <f t="shared" si="5"/>
        <v>15375</v>
      </c>
      <c r="W30" s="152"/>
      <c r="X30" s="158"/>
      <c r="Y30" s="152"/>
      <c r="Z30" s="118"/>
      <c r="AA30" s="152"/>
      <c r="AB30" s="118"/>
      <c r="AC30" s="137"/>
      <c r="AD30" s="135"/>
      <c r="AE30" s="138"/>
      <c r="AF30" s="140"/>
      <c r="AG30" s="135"/>
    </row>
    <row r="31" spans="1:33" hidden="1">
      <c r="A31" s="60" t="s">
        <v>4842</v>
      </c>
      <c r="B31" s="31" t="s">
        <v>303</v>
      </c>
      <c r="C31" s="32" t="s">
        <v>2115</v>
      </c>
      <c r="D31" s="32" t="s">
        <v>2124</v>
      </c>
      <c r="E31" s="32" t="s">
        <v>2124</v>
      </c>
      <c r="F31" s="32" t="s">
        <v>2119</v>
      </c>
      <c r="G31" s="34" t="s">
        <v>2108</v>
      </c>
      <c r="H31" s="35" t="s">
        <v>2148</v>
      </c>
      <c r="I31" s="313">
        <v>4037</v>
      </c>
      <c r="J31" s="340">
        <v>507</v>
      </c>
      <c r="K31" s="349">
        <v>15</v>
      </c>
      <c r="L31" s="327">
        <v>1537.22</v>
      </c>
      <c r="M31" s="18">
        <f t="shared" si="0"/>
        <v>3.7156303999999999E-3</v>
      </c>
      <c r="N31" s="18">
        <f t="shared" si="1"/>
        <v>1.2254748999999999E-3</v>
      </c>
      <c r="O31" s="36">
        <f t="shared" si="2"/>
        <v>6.1907099999999996E-5</v>
      </c>
      <c r="P31" s="361">
        <f t="shared" si="3"/>
        <v>6624</v>
      </c>
      <c r="Q31" s="244"/>
      <c r="R31" s="244"/>
      <c r="S31" s="244"/>
      <c r="T31" s="244"/>
      <c r="U31" s="199">
        <f t="shared" si="4"/>
        <v>6624</v>
      </c>
      <c r="V31" s="223">
        <f t="shared" si="5"/>
        <v>6624</v>
      </c>
      <c r="W31" s="152"/>
      <c r="X31" s="158"/>
      <c r="Y31" s="152"/>
      <c r="Z31" s="118"/>
      <c r="AA31" s="152"/>
      <c r="AB31" s="118"/>
      <c r="AC31" s="137"/>
      <c r="AD31" s="135"/>
      <c r="AE31" s="138"/>
      <c r="AF31" s="140"/>
      <c r="AG31" s="135"/>
    </row>
    <row r="32" spans="1:33" hidden="1">
      <c r="A32" s="60" t="s">
        <v>4843</v>
      </c>
      <c r="B32" s="31" t="s">
        <v>304</v>
      </c>
      <c r="C32" s="32" t="s">
        <v>2115</v>
      </c>
      <c r="D32" s="32" t="s">
        <v>2124</v>
      </c>
      <c r="E32" s="32" t="s">
        <v>2126</v>
      </c>
      <c r="F32" s="32" t="s">
        <v>2119</v>
      </c>
      <c r="G32" s="34" t="s">
        <v>2108</v>
      </c>
      <c r="H32" s="35" t="s">
        <v>2149</v>
      </c>
      <c r="I32" s="313">
        <v>3888</v>
      </c>
      <c r="J32" s="340">
        <v>534</v>
      </c>
      <c r="K32" s="349">
        <v>10</v>
      </c>
      <c r="L32" s="327">
        <v>1505.53</v>
      </c>
      <c r="M32" s="18">
        <f t="shared" si="0"/>
        <v>2.5720164E-3</v>
      </c>
      <c r="N32" s="18">
        <f t="shared" si="1"/>
        <v>9.1227449999999998E-4</v>
      </c>
      <c r="O32" s="36">
        <f t="shared" si="2"/>
        <v>4.6085199999999997E-5</v>
      </c>
      <c r="P32" s="361">
        <f t="shared" si="3"/>
        <v>4931</v>
      </c>
      <c r="Q32" s="244"/>
      <c r="R32" s="244"/>
      <c r="S32" s="244"/>
      <c r="T32" s="244"/>
      <c r="U32" s="199">
        <f t="shared" si="4"/>
        <v>4931</v>
      </c>
      <c r="V32" s="223">
        <f t="shared" si="5"/>
        <v>4931</v>
      </c>
      <c r="W32" s="152"/>
      <c r="X32" s="158"/>
      <c r="Y32" s="152"/>
      <c r="Z32" s="118"/>
      <c r="AA32" s="152"/>
      <c r="AB32" s="118"/>
      <c r="AC32" s="137"/>
      <c r="AD32" s="135"/>
      <c r="AE32" s="138"/>
      <c r="AF32" s="140"/>
      <c r="AG32" s="135"/>
    </row>
    <row r="33" spans="1:33" hidden="1">
      <c r="A33" s="60" t="s">
        <v>4844</v>
      </c>
      <c r="B33" s="31" t="s">
        <v>305</v>
      </c>
      <c r="C33" s="32" t="s">
        <v>2115</v>
      </c>
      <c r="D33" s="32" t="s">
        <v>2126</v>
      </c>
      <c r="E33" s="32" t="s">
        <v>2116</v>
      </c>
      <c r="F33" s="32" t="s">
        <v>2117</v>
      </c>
      <c r="G33" s="34" t="s">
        <v>2107</v>
      </c>
      <c r="H33" s="35" t="s">
        <v>2150</v>
      </c>
      <c r="I33" s="313">
        <v>4487</v>
      </c>
      <c r="J33" s="340">
        <v>474</v>
      </c>
      <c r="K33" s="349">
        <v>4</v>
      </c>
      <c r="L33" s="327">
        <v>4334.34</v>
      </c>
      <c r="M33" s="18">
        <f t="shared" si="0"/>
        <v>8.9146419999999997E-4</v>
      </c>
      <c r="N33" s="18">
        <f t="shared" si="1"/>
        <v>9.7489800000000003E-5</v>
      </c>
      <c r="O33" s="36">
        <f t="shared" si="2"/>
        <v>4.9247999999999998E-6</v>
      </c>
      <c r="P33" s="361">
        <f t="shared" si="3"/>
        <v>526</v>
      </c>
      <c r="Q33" s="244"/>
      <c r="R33" s="244"/>
      <c r="S33" s="244"/>
      <c r="T33" s="244"/>
      <c r="U33" s="199">
        <f t="shared" si="4"/>
        <v>526</v>
      </c>
      <c r="V33" s="223">
        <f t="shared" si="5"/>
        <v>526</v>
      </c>
      <c r="W33" s="152"/>
      <c r="X33" s="158"/>
      <c r="Y33" s="152"/>
      <c r="Z33" s="118"/>
      <c r="AA33" s="152"/>
      <c r="AB33" s="118"/>
      <c r="AC33" s="137"/>
      <c r="AD33" s="135"/>
      <c r="AE33" s="138"/>
      <c r="AF33" s="140"/>
      <c r="AG33" s="135"/>
    </row>
    <row r="34" spans="1:33" hidden="1">
      <c r="A34" s="60" t="s">
        <v>4845</v>
      </c>
      <c r="B34" s="31" t="s">
        <v>306</v>
      </c>
      <c r="C34" s="32" t="s">
        <v>2115</v>
      </c>
      <c r="D34" s="32" t="s">
        <v>2126</v>
      </c>
      <c r="E34" s="32" t="s">
        <v>2115</v>
      </c>
      <c r="F34" s="32" t="s">
        <v>2117</v>
      </c>
      <c r="G34" s="34" t="s">
        <v>2107</v>
      </c>
      <c r="H34" s="35" t="s">
        <v>2151</v>
      </c>
      <c r="I34" s="313">
        <v>10650</v>
      </c>
      <c r="J34" s="340">
        <v>1252</v>
      </c>
      <c r="K34" s="349">
        <v>31</v>
      </c>
      <c r="L34" s="327">
        <v>1610.73</v>
      </c>
      <c r="M34" s="18">
        <f t="shared" si="0"/>
        <v>2.9107981000000001E-3</v>
      </c>
      <c r="N34" s="18">
        <f t="shared" si="1"/>
        <v>2.2625264000000001E-3</v>
      </c>
      <c r="O34" s="36">
        <f t="shared" si="2"/>
        <v>1.142957E-4</v>
      </c>
      <c r="P34" s="361">
        <f t="shared" si="3"/>
        <v>12229</v>
      </c>
      <c r="Q34" s="244"/>
      <c r="R34" s="244"/>
      <c r="S34" s="244"/>
      <c r="T34" s="244"/>
      <c r="U34" s="199">
        <f t="shared" si="4"/>
        <v>12229</v>
      </c>
      <c r="V34" s="223">
        <f t="shared" si="5"/>
        <v>12229</v>
      </c>
      <c r="W34" s="152"/>
      <c r="X34" s="158"/>
      <c r="Y34" s="152"/>
      <c r="Z34" s="118"/>
      <c r="AA34" s="152"/>
      <c r="AB34" s="118"/>
      <c r="AC34" s="137"/>
      <c r="AD34" s="135"/>
      <c r="AE34" s="138"/>
      <c r="AF34" s="140"/>
      <c r="AG34" s="135"/>
    </row>
    <row r="35" spans="1:33" hidden="1">
      <c r="A35" s="60" t="s">
        <v>4846</v>
      </c>
      <c r="B35" s="31" t="s">
        <v>307</v>
      </c>
      <c r="C35" s="32" t="s">
        <v>2115</v>
      </c>
      <c r="D35" s="32" t="s">
        <v>2126</v>
      </c>
      <c r="E35" s="32" t="s">
        <v>2120</v>
      </c>
      <c r="F35" s="32" t="s">
        <v>2117</v>
      </c>
      <c r="G35" s="34" t="s">
        <v>2107</v>
      </c>
      <c r="H35" s="35" t="s">
        <v>2152</v>
      </c>
      <c r="I35" s="313">
        <v>6082</v>
      </c>
      <c r="J35" s="340">
        <v>697</v>
      </c>
      <c r="K35" s="349">
        <v>19</v>
      </c>
      <c r="L35" s="327">
        <v>2335.42</v>
      </c>
      <c r="M35" s="18">
        <f t="shared" si="0"/>
        <v>3.1239723000000001E-3</v>
      </c>
      <c r="N35" s="18">
        <f t="shared" si="1"/>
        <v>9.3234130000000004E-4</v>
      </c>
      <c r="O35" s="36">
        <f t="shared" si="2"/>
        <v>4.7098899999999997E-5</v>
      </c>
      <c r="P35" s="361">
        <f t="shared" si="3"/>
        <v>5039</v>
      </c>
      <c r="Q35" s="244"/>
      <c r="R35" s="244"/>
      <c r="S35" s="244"/>
      <c r="T35" s="244"/>
      <c r="U35" s="199">
        <f t="shared" si="4"/>
        <v>5039</v>
      </c>
      <c r="V35" s="223">
        <f t="shared" si="5"/>
        <v>5039</v>
      </c>
      <c r="W35" s="152"/>
      <c r="X35" s="158"/>
      <c r="Y35" s="152"/>
      <c r="Z35" s="118"/>
      <c r="AA35" s="152"/>
      <c r="AB35" s="118"/>
      <c r="AC35" s="137"/>
      <c r="AD35" s="135"/>
      <c r="AE35" s="138"/>
      <c r="AF35" s="140"/>
      <c r="AG35" s="135"/>
    </row>
    <row r="36" spans="1:33" hidden="1">
      <c r="A36" s="60" t="s">
        <v>4847</v>
      </c>
      <c r="B36" s="31" t="s">
        <v>308</v>
      </c>
      <c r="C36" s="32" t="s">
        <v>2115</v>
      </c>
      <c r="D36" s="32" t="s">
        <v>2126</v>
      </c>
      <c r="E36" s="32" t="s">
        <v>2122</v>
      </c>
      <c r="F36" s="32" t="s">
        <v>2117</v>
      </c>
      <c r="G36" s="34" t="s">
        <v>2107</v>
      </c>
      <c r="H36" s="35" t="s">
        <v>2153</v>
      </c>
      <c r="I36" s="313">
        <v>6653</v>
      </c>
      <c r="J36" s="340">
        <v>738</v>
      </c>
      <c r="K36" s="349">
        <v>29</v>
      </c>
      <c r="L36" s="327">
        <v>2937.05</v>
      </c>
      <c r="M36" s="18">
        <f t="shared" ref="M36:M67" si="6" xml:space="preserve"> ROUNDDOWN(K36/I36,10)</f>
        <v>4.3589357999999998E-3</v>
      </c>
      <c r="N36" s="18">
        <f t="shared" ref="N36:N67" si="7">ROUNDDOWN(J36*M36/L36,10)</f>
        <v>1.0952808E-3</v>
      </c>
      <c r="O36" s="36">
        <f t="shared" ref="O36:O67" si="8">ROUNDDOWN(N36/$N$2500,10)</f>
        <v>5.5330100000000001E-5</v>
      </c>
      <c r="P36" s="361">
        <f t="shared" si="3"/>
        <v>5920</v>
      </c>
      <c r="Q36" s="244"/>
      <c r="R36" s="244"/>
      <c r="S36" s="244"/>
      <c r="T36" s="244"/>
      <c r="U36" s="199">
        <f t="shared" si="4"/>
        <v>5920</v>
      </c>
      <c r="V36" s="223">
        <f t="shared" si="5"/>
        <v>5920</v>
      </c>
      <c r="W36" s="152"/>
      <c r="X36" s="158"/>
      <c r="Y36" s="152"/>
      <c r="Z36" s="118"/>
      <c r="AA36" s="152"/>
      <c r="AB36" s="118"/>
      <c r="AC36" s="137"/>
      <c r="AD36" s="135"/>
      <c r="AE36" s="138"/>
      <c r="AF36" s="140"/>
      <c r="AG36" s="135"/>
    </row>
    <row r="37" spans="1:33" hidden="1">
      <c r="A37" s="60" t="s">
        <v>4848</v>
      </c>
      <c r="B37" s="31" t="s">
        <v>309</v>
      </c>
      <c r="C37" s="32" t="s">
        <v>2115</v>
      </c>
      <c r="D37" s="32" t="s">
        <v>2126</v>
      </c>
      <c r="E37" s="32" t="s">
        <v>2124</v>
      </c>
      <c r="F37" s="32" t="s">
        <v>2119</v>
      </c>
      <c r="G37" s="34" t="s">
        <v>2108</v>
      </c>
      <c r="H37" s="35" t="s">
        <v>2154</v>
      </c>
      <c r="I37" s="313">
        <v>4274</v>
      </c>
      <c r="J37" s="340">
        <v>529</v>
      </c>
      <c r="K37" s="349">
        <v>19</v>
      </c>
      <c r="L37" s="327">
        <v>1344.56</v>
      </c>
      <c r="M37" s="18">
        <f t="shared" si="6"/>
        <v>4.4454843000000001E-3</v>
      </c>
      <c r="N37" s="18">
        <f t="shared" si="7"/>
        <v>1.7490190999999999E-3</v>
      </c>
      <c r="O37" s="36">
        <f t="shared" si="8"/>
        <v>8.8354899999999997E-5</v>
      </c>
      <c r="P37" s="361">
        <f t="shared" si="3"/>
        <v>9453</v>
      </c>
      <c r="Q37" s="244"/>
      <c r="R37" s="244"/>
      <c r="S37" s="244"/>
      <c r="T37" s="244"/>
      <c r="U37" s="199">
        <f t="shared" si="4"/>
        <v>9453</v>
      </c>
      <c r="V37" s="223">
        <f t="shared" si="5"/>
        <v>9453</v>
      </c>
      <c r="W37" s="152"/>
      <c r="X37" s="158"/>
      <c r="Y37" s="152"/>
      <c r="Z37" s="118"/>
      <c r="AA37" s="152"/>
      <c r="AB37" s="118"/>
      <c r="AC37" s="137"/>
      <c r="AD37" s="135"/>
      <c r="AE37" s="138"/>
      <c r="AF37" s="140"/>
      <c r="AG37" s="135"/>
    </row>
    <row r="38" spans="1:33" hidden="1">
      <c r="A38" s="60" t="s">
        <v>4849</v>
      </c>
      <c r="B38" s="31" t="s">
        <v>310</v>
      </c>
      <c r="C38" s="32" t="s">
        <v>2115</v>
      </c>
      <c r="D38" s="32" t="s">
        <v>2126</v>
      </c>
      <c r="E38" s="32" t="s">
        <v>2126</v>
      </c>
      <c r="F38" s="32" t="s">
        <v>2119</v>
      </c>
      <c r="G38" s="34" t="s">
        <v>2108</v>
      </c>
      <c r="H38" s="35" t="s">
        <v>2155</v>
      </c>
      <c r="I38" s="313">
        <v>7548</v>
      </c>
      <c r="J38" s="340">
        <v>1093</v>
      </c>
      <c r="K38" s="349">
        <v>20</v>
      </c>
      <c r="L38" s="327">
        <v>1887</v>
      </c>
      <c r="M38" s="18">
        <f t="shared" si="6"/>
        <v>2.6497084999999999E-3</v>
      </c>
      <c r="N38" s="18">
        <f t="shared" si="7"/>
        <v>1.5347808E-3</v>
      </c>
      <c r="O38" s="36">
        <f t="shared" si="8"/>
        <v>7.7532299999999996E-5</v>
      </c>
      <c r="P38" s="361">
        <f t="shared" si="3"/>
        <v>8295</v>
      </c>
      <c r="Q38" s="244"/>
      <c r="R38" s="244"/>
      <c r="S38" s="244"/>
      <c r="T38" s="244"/>
      <c r="U38" s="199">
        <f t="shared" si="4"/>
        <v>8295</v>
      </c>
      <c r="V38" s="223">
        <f t="shared" si="5"/>
        <v>8295</v>
      </c>
      <c r="W38" s="152"/>
      <c r="X38" s="158"/>
      <c r="Y38" s="152"/>
      <c r="Z38" s="118"/>
      <c r="AA38" s="152"/>
      <c r="AB38" s="118"/>
      <c r="AC38" s="137"/>
      <c r="AD38" s="135"/>
      <c r="AE38" s="138"/>
      <c r="AF38" s="140"/>
      <c r="AG38" s="135"/>
    </row>
    <row r="39" spans="1:33" hidden="1">
      <c r="A39" s="60" t="s">
        <v>4850</v>
      </c>
      <c r="B39" s="31" t="s">
        <v>311</v>
      </c>
      <c r="C39" s="32" t="s">
        <v>2115</v>
      </c>
      <c r="D39" s="32" t="s">
        <v>2126</v>
      </c>
      <c r="E39" s="32" t="s">
        <v>2133</v>
      </c>
      <c r="F39" s="32" t="s">
        <v>2119</v>
      </c>
      <c r="G39" s="34" t="s">
        <v>2108</v>
      </c>
      <c r="H39" s="35" t="s">
        <v>2156</v>
      </c>
      <c r="I39" s="313">
        <v>10104</v>
      </c>
      <c r="J39" s="340">
        <v>1311</v>
      </c>
      <c r="K39" s="349">
        <v>44</v>
      </c>
      <c r="L39" s="327">
        <v>1767.59</v>
      </c>
      <c r="M39" s="18">
        <f t="shared" si="6"/>
        <v>4.3547109999999998E-3</v>
      </c>
      <c r="N39" s="18">
        <f t="shared" si="7"/>
        <v>3.2298360999999999E-3</v>
      </c>
      <c r="O39" s="36">
        <f t="shared" si="8"/>
        <v>1.6316120000000001E-4</v>
      </c>
      <c r="P39" s="361">
        <f t="shared" si="3"/>
        <v>17458</v>
      </c>
      <c r="Q39" s="245"/>
      <c r="R39" s="244"/>
      <c r="S39" s="244"/>
      <c r="T39" s="244"/>
      <c r="U39" s="199">
        <f t="shared" si="4"/>
        <v>17458</v>
      </c>
      <c r="V39" s="223">
        <f t="shared" si="5"/>
        <v>17458</v>
      </c>
      <c r="W39" s="152"/>
      <c r="X39" s="158"/>
      <c r="Y39" s="152"/>
      <c r="Z39" s="118"/>
      <c r="AA39" s="152"/>
      <c r="AB39" s="118"/>
      <c r="AC39" s="137"/>
      <c r="AD39" s="135"/>
      <c r="AE39" s="138"/>
      <c r="AF39" s="140"/>
      <c r="AG39" s="135"/>
    </row>
    <row r="40" spans="1:33" hidden="1">
      <c r="A40" s="60" t="s">
        <v>4851</v>
      </c>
      <c r="B40" s="31" t="s">
        <v>312</v>
      </c>
      <c r="C40" s="32" t="s">
        <v>2115</v>
      </c>
      <c r="D40" s="32" t="s">
        <v>2126</v>
      </c>
      <c r="E40" s="32" t="s">
        <v>2157</v>
      </c>
      <c r="F40" s="32" t="s">
        <v>2119</v>
      </c>
      <c r="G40" s="34" t="s">
        <v>2108</v>
      </c>
      <c r="H40" s="35" t="s">
        <v>2158</v>
      </c>
      <c r="I40" s="313">
        <v>8285</v>
      </c>
      <c r="J40" s="340">
        <v>962</v>
      </c>
      <c r="K40" s="349">
        <v>41</v>
      </c>
      <c r="L40" s="327">
        <v>1919.05</v>
      </c>
      <c r="M40" s="18">
        <f t="shared" si="6"/>
        <v>4.9487024000000003E-3</v>
      </c>
      <c r="N40" s="18">
        <f t="shared" si="7"/>
        <v>2.4807334999999999E-3</v>
      </c>
      <c r="O40" s="36">
        <f t="shared" si="8"/>
        <v>1.253188E-4</v>
      </c>
      <c r="P40" s="361">
        <f t="shared" si="3"/>
        <v>13409</v>
      </c>
      <c r="Q40" s="244"/>
      <c r="R40" s="244"/>
      <c r="S40" s="244"/>
      <c r="T40" s="244"/>
      <c r="U40" s="199">
        <f t="shared" si="4"/>
        <v>13409</v>
      </c>
      <c r="V40" s="223">
        <f t="shared" si="5"/>
        <v>13409</v>
      </c>
      <c r="W40" s="152"/>
      <c r="X40" s="158"/>
      <c r="Y40" s="152"/>
      <c r="Z40" s="118"/>
      <c r="AA40" s="152"/>
      <c r="AB40" s="118"/>
      <c r="AC40" s="137"/>
      <c r="AD40" s="135"/>
      <c r="AE40" s="138"/>
      <c r="AF40" s="140"/>
      <c r="AG40" s="135"/>
    </row>
    <row r="41" spans="1:33" hidden="1">
      <c r="A41" s="60" t="s">
        <v>4852</v>
      </c>
      <c r="B41" s="31" t="s">
        <v>313</v>
      </c>
      <c r="C41" s="32" t="s">
        <v>2115</v>
      </c>
      <c r="D41" s="32" t="s">
        <v>2126</v>
      </c>
      <c r="E41" s="32" t="s">
        <v>2159</v>
      </c>
      <c r="F41" s="32" t="s">
        <v>2119</v>
      </c>
      <c r="G41" s="34" t="s">
        <v>2108</v>
      </c>
      <c r="H41" s="35" t="s">
        <v>2160</v>
      </c>
      <c r="I41" s="313">
        <v>5250</v>
      </c>
      <c r="J41" s="340">
        <v>644</v>
      </c>
      <c r="K41" s="349">
        <v>22</v>
      </c>
      <c r="L41" s="327">
        <v>2540.59</v>
      </c>
      <c r="M41" s="18">
        <f t="shared" si="6"/>
        <v>4.1904760999999999E-3</v>
      </c>
      <c r="N41" s="18">
        <f t="shared" si="7"/>
        <v>1.0622203999999999E-3</v>
      </c>
      <c r="O41" s="36">
        <f t="shared" si="8"/>
        <v>5.3659999999999998E-5</v>
      </c>
      <c r="P41" s="361">
        <f t="shared" si="3"/>
        <v>5741</v>
      </c>
      <c r="Q41" s="245"/>
      <c r="R41" s="244"/>
      <c r="S41" s="244"/>
      <c r="T41" s="244"/>
      <c r="U41" s="199">
        <f t="shared" si="4"/>
        <v>5741</v>
      </c>
      <c r="V41" s="223">
        <f t="shared" si="5"/>
        <v>5741</v>
      </c>
      <c r="W41" s="152"/>
      <c r="X41" s="158"/>
      <c r="Y41" s="152"/>
      <c r="Z41" s="118"/>
      <c r="AA41" s="152"/>
      <c r="AB41" s="118"/>
      <c r="AC41" s="137"/>
      <c r="AD41" s="135"/>
      <c r="AE41" s="138"/>
      <c r="AF41" s="140"/>
      <c r="AG41" s="135"/>
    </row>
    <row r="42" spans="1:33" hidden="1">
      <c r="A42" s="60" t="s">
        <v>4853</v>
      </c>
      <c r="B42" s="31" t="s">
        <v>314</v>
      </c>
      <c r="C42" s="32" t="s">
        <v>2115</v>
      </c>
      <c r="D42" s="32" t="s">
        <v>2133</v>
      </c>
      <c r="E42" s="32" t="s">
        <v>2116</v>
      </c>
      <c r="F42" s="32" t="s">
        <v>2117</v>
      </c>
      <c r="G42" s="34" t="s">
        <v>2107</v>
      </c>
      <c r="H42" s="35" t="s">
        <v>2161</v>
      </c>
      <c r="I42" s="313">
        <v>18585</v>
      </c>
      <c r="J42" s="340">
        <v>2106</v>
      </c>
      <c r="K42" s="349">
        <v>27</v>
      </c>
      <c r="L42" s="327">
        <v>1425.52</v>
      </c>
      <c r="M42" s="18">
        <f t="shared" si="6"/>
        <v>1.4527845000000001E-3</v>
      </c>
      <c r="N42" s="18">
        <f t="shared" si="7"/>
        <v>2.1462793000000002E-3</v>
      </c>
      <c r="O42" s="36">
        <f t="shared" si="8"/>
        <v>1.084233E-4</v>
      </c>
      <c r="P42" s="361">
        <f t="shared" si="3"/>
        <v>11601</v>
      </c>
      <c r="Q42" s="244"/>
      <c r="R42" s="244"/>
      <c r="S42" s="244"/>
      <c r="T42" s="244"/>
      <c r="U42" s="199">
        <f t="shared" si="4"/>
        <v>11601</v>
      </c>
      <c r="V42" s="223">
        <f t="shared" si="5"/>
        <v>11601</v>
      </c>
      <c r="W42" s="152"/>
      <c r="X42" s="158"/>
      <c r="Y42" s="152"/>
      <c r="Z42" s="118"/>
      <c r="AA42" s="152"/>
      <c r="AB42" s="118"/>
      <c r="AC42" s="137"/>
      <c r="AD42" s="135"/>
      <c r="AE42" s="138"/>
      <c r="AF42" s="140"/>
      <c r="AG42" s="135"/>
    </row>
    <row r="43" spans="1:33" hidden="1">
      <c r="A43" s="60" t="s">
        <v>4854</v>
      </c>
      <c r="B43" s="31" t="s">
        <v>315</v>
      </c>
      <c r="C43" s="32" t="s">
        <v>2115</v>
      </c>
      <c r="D43" s="32" t="s">
        <v>2133</v>
      </c>
      <c r="E43" s="32" t="s">
        <v>2115</v>
      </c>
      <c r="F43" s="32" t="s">
        <v>2119</v>
      </c>
      <c r="G43" s="34" t="s">
        <v>2108</v>
      </c>
      <c r="H43" s="35" t="s">
        <v>2161</v>
      </c>
      <c r="I43" s="313">
        <v>8997</v>
      </c>
      <c r="J43" s="340">
        <v>1264</v>
      </c>
      <c r="K43" s="349">
        <v>17</v>
      </c>
      <c r="L43" s="327">
        <v>1440.1</v>
      </c>
      <c r="M43" s="18">
        <f t="shared" si="6"/>
        <v>1.8895187E-3</v>
      </c>
      <c r="N43" s="18">
        <f t="shared" si="7"/>
        <v>1.6584623E-3</v>
      </c>
      <c r="O43" s="36">
        <f t="shared" si="8"/>
        <v>8.3780299999999995E-5</v>
      </c>
      <c r="P43" s="361">
        <f t="shared" si="3"/>
        <v>8964</v>
      </c>
      <c r="Q43" s="244"/>
      <c r="R43" s="244"/>
      <c r="S43" s="244"/>
      <c r="T43" s="244"/>
      <c r="U43" s="199">
        <f t="shared" si="4"/>
        <v>8964</v>
      </c>
      <c r="V43" s="223">
        <f t="shared" si="5"/>
        <v>8964</v>
      </c>
      <c r="W43" s="152"/>
      <c r="X43" s="158"/>
      <c r="Y43" s="152"/>
      <c r="Z43" s="118"/>
      <c r="AA43" s="152"/>
      <c r="AB43" s="118"/>
      <c r="AC43" s="137"/>
      <c r="AD43" s="135"/>
      <c r="AE43" s="138"/>
      <c r="AF43" s="140"/>
      <c r="AG43" s="135"/>
    </row>
    <row r="44" spans="1:33" hidden="1">
      <c r="A44" s="60" t="s">
        <v>4855</v>
      </c>
      <c r="B44" s="31" t="s">
        <v>316</v>
      </c>
      <c r="C44" s="32" t="s">
        <v>2115</v>
      </c>
      <c r="D44" s="32" t="s">
        <v>2133</v>
      </c>
      <c r="E44" s="32" t="s">
        <v>2120</v>
      </c>
      <c r="F44" s="32">
        <v>3</v>
      </c>
      <c r="G44" s="34" t="s">
        <v>2109</v>
      </c>
      <c r="H44" s="35" t="s">
        <v>2162</v>
      </c>
      <c r="I44" s="313">
        <v>10759</v>
      </c>
      <c r="J44" s="340">
        <v>1247</v>
      </c>
      <c r="K44" s="349">
        <v>3</v>
      </c>
      <c r="L44" s="327">
        <v>1197.43</v>
      </c>
      <c r="M44" s="18">
        <f t="shared" si="6"/>
        <v>2.7883630000000002E-4</v>
      </c>
      <c r="N44" s="18">
        <f t="shared" si="7"/>
        <v>2.9037920000000002E-4</v>
      </c>
      <c r="O44" s="36">
        <f t="shared" si="8"/>
        <v>1.4669E-5</v>
      </c>
      <c r="P44" s="361">
        <f t="shared" si="3"/>
        <v>1569</v>
      </c>
      <c r="Q44" s="244"/>
      <c r="R44" s="244"/>
      <c r="S44" s="244"/>
      <c r="T44" s="244"/>
      <c r="U44" s="199">
        <f t="shared" si="4"/>
        <v>1569</v>
      </c>
      <c r="V44" s="223">
        <f t="shared" si="5"/>
        <v>1569</v>
      </c>
      <c r="W44" s="152"/>
      <c r="X44" s="158"/>
      <c r="Y44" s="152"/>
      <c r="Z44" s="118"/>
      <c r="AA44" s="152"/>
      <c r="AB44" s="118"/>
      <c r="AC44" s="137"/>
      <c r="AD44" s="135"/>
      <c r="AE44" s="138"/>
      <c r="AF44" s="140"/>
      <c r="AG44" s="135"/>
    </row>
    <row r="45" spans="1:33" hidden="1">
      <c r="A45" s="60" t="s">
        <v>4856</v>
      </c>
      <c r="B45" s="31" t="s">
        <v>317</v>
      </c>
      <c r="C45" s="32" t="s">
        <v>2115</v>
      </c>
      <c r="D45" s="32" t="s">
        <v>2133</v>
      </c>
      <c r="E45" s="32" t="s">
        <v>2122</v>
      </c>
      <c r="F45" s="32" t="s">
        <v>2119</v>
      </c>
      <c r="G45" s="34" t="s">
        <v>2108</v>
      </c>
      <c r="H45" s="35" t="s">
        <v>2163</v>
      </c>
      <c r="I45" s="313">
        <v>4483</v>
      </c>
      <c r="J45" s="340">
        <v>574</v>
      </c>
      <c r="K45" s="349">
        <v>18</v>
      </c>
      <c r="L45" s="327">
        <v>1090.29</v>
      </c>
      <c r="M45" s="18">
        <f t="shared" si="6"/>
        <v>4.0151683999999997E-3</v>
      </c>
      <c r="N45" s="18">
        <f t="shared" si="7"/>
        <v>2.1138473E-3</v>
      </c>
      <c r="O45" s="36">
        <f t="shared" si="8"/>
        <v>1.0678489999999999E-4</v>
      </c>
      <c r="P45" s="361">
        <f t="shared" si="3"/>
        <v>11425</v>
      </c>
      <c r="Q45" s="244"/>
      <c r="R45" s="244"/>
      <c r="S45" s="244"/>
      <c r="T45" s="244"/>
      <c r="U45" s="199">
        <f t="shared" si="4"/>
        <v>11425</v>
      </c>
      <c r="V45" s="223">
        <f t="shared" si="5"/>
        <v>11425</v>
      </c>
      <c r="W45" s="152"/>
      <c r="X45" s="158"/>
      <c r="Y45" s="152"/>
      <c r="Z45" s="118"/>
      <c r="AA45" s="152"/>
      <c r="AB45" s="118"/>
      <c r="AC45" s="137"/>
      <c r="AD45" s="135"/>
      <c r="AE45" s="138"/>
      <c r="AF45" s="140"/>
      <c r="AG45" s="135"/>
    </row>
    <row r="46" spans="1:33" hidden="1">
      <c r="A46" s="60" t="s">
        <v>4857</v>
      </c>
      <c r="B46" s="31" t="s">
        <v>318</v>
      </c>
      <c r="C46" s="32" t="s">
        <v>2115</v>
      </c>
      <c r="D46" s="32" t="s">
        <v>2157</v>
      </c>
      <c r="E46" s="32" t="s">
        <v>2116</v>
      </c>
      <c r="F46" s="32" t="s">
        <v>2117</v>
      </c>
      <c r="G46" s="34" t="s">
        <v>2107</v>
      </c>
      <c r="H46" s="35" t="s">
        <v>2164</v>
      </c>
      <c r="I46" s="313">
        <v>4422</v>
      </c>
      <c r="J46" s="340">
        <v>472</v>
      </c>
      <c r="K46" s="349">
        <v>8</v>
      </c>
      <c r="L46" s="327">
        <v>2034.26</v>
      </c>
      <c r="M46" s="18">
        <f t="shared" si="6"/>
        <v>1.8091361000000001E-3</v>
      </c>
      <c r="N46" s="18">
        <f t="shared" si="7"/>
        <v>4.1976550000000001E-4</v>
      </c>
      <c r="O46" s="36">
        <f t="shared" si="8"/>
        <v>2.1205200000000002E-5</v>
      </c>
      <c r="P46" s="361">
        <f t="shared" si="3"/>
        <v>2268</v>
      </c>
      <c r="Q46" s="244"/>
      <c r="R46" s="244"/>
      <c r="S46" s="244"/>
      <c r="T46" s="244"/>
      <c r="U46" s="199">
        <f t="shared" si="4"/>
        <v>2268</v>
      </c>
      <c r="V46" s="223">
        <f t="shared" si="5"/>
        <v>2268</v>
      </c>
      <c r="W46" s="152"/>
      <c r="X46" s="158"/>
      <c r="Y46" s="152"/>
      <c r="Z46" s="118"/>
      <c r="AA46" s="152"/>
      <c r="AB46" s="118"/>
      <c r="AC46" s="137"/>
      <c r="AD46" s="135"/>
      <c r="AE46" s="138"/>
      <c r="AF46" s="140"/>
      <c r="AG46" s="135"/>
    </row>
    <row r="47" spans="1:33" hidden="1">
      <c r="A47" s="60" t="s">
        <v>4858</v>
      </c>
      <c r="B47" s="31" t="s">
        <v>319</v>
      </c>
      <c r="C47" s="32" t="s">
        <v>2115</v>
      </c>
      <c r="D47" s="32" t="s">
        <v>2157</v>
      </c>
      <c r="E47" s="32" t="s">
        <v>2115</v>
      </c>
      <c r="F47" s="32" t="s">
        <v>2117</v>
      </c>
      <c r="G47" s="34" t="s">
        <v>2107</v>
      </c>
      <c r="H47" s="35" t="s">
        <v>2165</v>
      </c>
      <c r="I47" s="313">
        <v>26421</v>
      </c>
      <c r="J47" s="340">
        <v>2925</v>
      </c>
      <c r="K47" s="349">
        <v>172</v>
      </c>
      <c r="L47" s="327">
        <v>1658.77</v>
      </c>
      <c r="M47" s="18">
        <f t="shared" si="6"/>
        <v>6.5099731000000001E-3</v>
      </c>
      <c r="N47" s="18">
        <f t="shared" si="7"/>
        <v>1.1479392099999999E-2</v>
      </c>
      <c r="O47" s="36">
        <f t="shared" si="8"/>
        <v>5.7990289999999996E-4</v>
      </c>
      <c r="P47" s="361">
        <f t="shared" si="3"/>
        <v>62049</v>
      </c>
      <c r="Q47" s="245"/>
      <c r="R47" s="244"/>
      <c r="S47" s="244"/>
      <c r="T47" s="244"/>
      <c r="U47" s="199">
        <f t="shared" si="4"/>
        <v>62049</v>
      </c>
      <c r="V47" s="223">
        <f t="shared" si="5"/>
        <v>62049</v>
      </c>
      <c r="W47" s="152"/>
      <c r="X47" s="158"/>
      <c r="Y47" s="152"/>
      <c r="Z47" s="118"/>
      <c r="AA47" s="152"/>
      <c r="AB47" s="118"/>
      <c r="AC47" s="137"/>
      <c r="AD47" s="135"/>
      <c r="AE47" s="138"/>
      <c r="AF47" s="140"/>
      <c r="AG47" s="135"/>
    </row>
    <row r="48" spans="1:33" hidden="1">
      <c r="A48" s="60" t="s">
        <v>4859</v>
      </c>
      <c r="B48" s="31" t="s">
        <v>320</v>
      </c>
      <c r="C48" s="32" t="s">
        <v>2115</v>
      </c>
      <c r="D48" s="32" t="s">
        <v>2157</v>
      </c>
      <c r="E48" s="32" t="s">
        <v>2120</v>
      </c>
      <c r="F48" s="32" t="s">
        <v>2117</v>
      </c>
      <c r="G48" s="34" t="s">
        <v>2107</v>
      </c>
      <c r="H48" s="35" t="s">
        <v>2166</v>
      </c>
      <c r="I48" s="313">
        <v>9772</v>
      </c>
      <c r="J48" s="340">
        <v>1133</v>
      </c>
      <c r="K48" s="349">
        <v>16</v>
      </c>
      <c r="L48" s="327">
        <v>1463.98</v>
      </c>
      <c r="M48" s="18">
        <f t="shared" si="6"/>
        <v>1.6373310999999999E-3</v>
      </c>
      <c r="N48" s="18">
        <f t="shared" si="7"/>
        <v>1.2671594E-3</v>
      </c>
      <c r="O48" s="36">
        <f t="shared" si="8"/>
        <v>6.4012900000000005E-5</v>
      </c>
      <c r="P48" s="361">
        <f t="shared" si="3"/>
        <v>6849</v>
      </c>
      <c r="Q48" s="244"/>
      <c r="R48" s="244"/>
      <c r="S48" s="244"/>
      <c r="T48" s="244"/>
      <c r="U48" s="199">
        <f t="shared" si="4"/>
        <v>6849</v>
      </c>
      <c r="V48" s="223">
        <f t="shared" si="5"/>
        <v>6849</v>
      </c>
      <c r="W48" s="152"/>
      <c r="X48" s="158"/>
      <c r="Y48" s="152"/>
      <c r="Z48" s="118"/>
      <c r="AA48" s="152"/>
      <c r="AB48" s="118"/>
      <c r="AC48" s="137"/>
      <c r="AD48" s="135"/>
      <c r="AE48" s="138"/>
      <c r="AF48" s="140"/>
      <c r="AG48" s="135"/>
    </row>
    <row r="49" spans="1:33" hidden="1">
      <c r="A49" s="60" t="s">
        <v>4860</v>
      </c>
      <c r="B49" s="31" t="s">
        <v>321</v>
      </c>
      <c r="C49" s="32" t="s">
        <v>2115</v>
      </c>
      <c r="D49" s="32" t="s">
        <v>2157</v>
      </c>
      <c r="E49" s="32" t="s">
        <v>2122</v>
      </c>
      <c r="F49" s="32" t="s">
        <v>2117</v>
      </c>
      <c r="G49" s="34" t="s">
        <v>2107</v>
      </c>
      <c r="H49" s="35" t="s">
        <v>2167</v>
      </c>
      <c r="I49" s="313">
        <v>21643</v>
      </c>
      <c r="J49" s="340">
        <v>2304</v>
      </c>
      <c r="K49" s="349">
        <v>91</v>
      </c>
      <c r="L49" s="327">
        <v>1462.04</v>
      </c>
      <c r="M49" s="18">
        <f t="shared" si="6"/>
        <v>4.2045926999999999E-3</v>
      </c>
      <c r="N49" s="18">
        <f t="shared" si="7"/>
        <v>6.6259346999999998E-3</v>
      </c>
      <c r="O49" s="36">
        <f t="shared" si="8"/>
        <v>3.3472139999999998E-4</v>
      </c>
      <c r="P49" s="361">
        <f t="shared" si="3"/>
        <v>35815</v>
      </c>
      <c r="Q49" s="244"/>
      <c r="R49" s="244"/>
      <c r="S49" s="244"/>
      <c r="T49" s="244"/>
      <c r="U49" s="199">
        <f t="shared" si="4"/>
        <v>35815</v>
      </c>
      <c r="V49" s="223">
        <f t="shared" si="5"/>
        <v>35815</v>
      </c>
      <c r="W49" s="152"/>
      <c r="X49" s="158"/>
      <c r="Y49" s="152"/>
      <c r="Z49" s="118"/>
      <c r="AA49" s="152"/>
      <c r="AB49" s="118"/>
      <c r="AC49" s="137"/>
      <c r="AD49" s="135"/>
      <c r="AE49" s="138"/>
      <c r="AF49" s="140"/>
      <c r="AG49" s="135"/>
    </row>
    <row r="50" spans="1:33" hidden="1">
      <c r="A50" s="60" t="s">
        <v>4861</v>
      </c>
      <c r="B50" s="31" t="s">
        <v>322</v>
      </c>
      <c r="C50" s="32" t="s">
        <v>2115</v>
      </c>
      <c r="D50" s="32" t="s">
        <v>2157</v>
      </c>
      <c r="E50" s="32" t="s">
        <v>2124</v>
      </c>
      <c r="F50" s="32" t="s">
        <v>2117</v>
      </c>
      <c r="G50" s="34" t="s">
        <v>2107</v>
      </c>
      <c r="H50" s="35" t="s">
        <v>2168</v>
      </c>
      <c r="I50" s="313">
        <v>6228</v>
      </c>
      <c r="J50" s="340">
        <v>642</v>
      </c>
      <c r="K50" s="349">
        <v>23</v>
      </c>
      <c r="L50" s="327">
        <v>2177.33</v>
      </c>
      <c r="M50" s="18">
        <f t="shared" si="6"/>
        <v>3.6929992999999999E-3</v>
      </c>
      <c r="N50" s="18">
        <f t="shared" si="7"/>
        <v>1.088905E-3</v>
      </c>
      <c r="O50" s="36">
        <f t="shared" si="8"/>
        <v>5.5007999999999999E-5</v>
      </c>
      <c r="P50" s="361">
        <f t="shared" si="3"/>
        <v>5885</v>
      </c>
      <c r="Q50" s="244"/>
      <c r="R50" s="244"/>
      <c r="S50" s="244"/>
      <c r="T50" s="244"/>
      <c r="U50" s="199">
        <f t="shared" si="4"/>
        <v>5885</v>
      </c>
      <c r="V50" s="223">
        <f t="shared" si="5"/>
        <v>5885</v>
      </c>
      <c r="W50" s="152"/>
      <c r="X50" s="158"/>
      <c r="Y50" s="152"/>
      <c r="Z50" s="118"/>
      <c r="AA50" s="152"/>
      <c r="AB50" s="118"/>
      <c r="AC50" s="137"/>
      <c r="AD50" s="135"/>
      <c r="AE50" s="138"/>
      <c r="AF50" s="140"/>
      <c r="AG50" s="135"/>
    </row>
    <row r="51" spans="1:33" hidden="1">
      <c r="A51" s="60" t="s">
        <v>4862</v>
      </c>
      <c r="B51" s="31" t="s">
        <v>323</v>
      </c>
      <c r="C51" s="32" t="s">
        <v>2115</v>
      </c>
      <c r="D51" s="32" t="s">
        <v>2157</v>
      </c>
      <c r="E51" s="32" t="s">
        <v>2126</v>
      </c>
      <c r="F51" s="32">
        <v>3</v>
      </c>
      <c r="G51" s="34" t="s">
        <v>2109</v>
      </c>
      <c r="H51" s="35" t="s">
        <v>2169</v>
      </c>
      <c r="I51" s="313">
        <v>18607</v>
      </c>
      <c r="J51" s="340">
        <v>2167</v>
      </c>
      <c r="K51" s="349">
        <v>58</v>
      </c>
      <c r="L51" s="327">
        <v>1398.23</v>
      </c>
      <c r="M51" s="18">
        <f t="shared" si="6"/>
        <v>3.1171063999999998E-3</v>
      </c>
      <c r="N51" s="18">
        <f t="shared" si="7"/>
        <v>4.8309429999999999E-3</v>
      </c>
      <c r="O51" s="36">
        <f t="shared" si="8"/>
        <v>2.4404409999999999E-4</v>
      </c>
      <c r="P51" s="361">
        <f t="shared" si="3"/>
        <v>26112</v>
      </c>
      <c r="Q51" s="244"/>
      <c r="R51" s="244"/>
      <c r="S51" s="244"/>
      <c r="T51" s="244"/>
      <c r="U51" s="199">
        <f t="shared" si="4"/>
        <v>26112</v>
      </c>
      <c r="V51" s="223">
        <f t="shared" si="5"/>
        <v>26112</v>
      </c>
      <c r="W51" s="152"/>
      <c r="X51" s="158"/>
      <c r="Y51" s="152"/>
      <c r="Z51" s="118"/>
      <c r="AA51" s="152"/>
      <c r="AB51" s="118"/>
      <c r="AC51" s="137"/>
      <c r="AD51" s="135"/>
      <c r="AE51" s="138"/>
      <c r="AF51" s="140"/>
      <c r="AG51" s="135"/>
    </row>
    <row r="52" spans="1:33" hidden="1">
      <c r="A52" s="60" t="s">
        <v>4863</v>
      </c>
      <c r="B52" s="31" t="s">
        <v>324</v>
      </c>
      <c r="C52" s="32" t="s">
        <v>2115</v>
      </c>
      <c r="D52" s="32" t="s">
        <v>2157</v>
      </c>
      <c r="E52" s="32" t="s">
        <v>2133</v>
      </c>
      <c r="F52" s="32" t="s">
        <v>2119</v>
      </c>
      <c r="G52" s="34" t="s">
        <v>2108</v>
      </c>
      <c r="H52" s="35" t="s">
        <v>2165</v>
      </c>
      <c r="I52" s="313">
        <v>16986</v>
      </c>
      <c r="J52" s="340">
        <v>2247</v>
      </c>
      <c r="K52" s="349">
        <v>46</v>
      </c>
      <c r="L52" s="327">
        <v>1397.59</v>
      </c>
      <c r="M52" s="18">
        <f t="shared" si="6"/>
        <v>2.7081125000000001E-3</v>
      </c>
      <c r="N52" s="18">
        <f t="shared" si="7"/>
        <v>4.3540156000000003E-3</v>
      </c>
      <c r="O52" s="36">
        <f t="shared" si="8"/>
        <v>2.1995120000000001E-4</v>
      </c>
      <c r="P52" s="361">
        <f t="shared" si="3"/>
        <v>23534</v>
      </c>
      <c r="Q52" s="245"/>
      <c r="R52" s="244"/>
      <c r="S52" s="244"/>
      <c r="T52" s="244"/>
      <c r="U52" s="199">
        <f t="shared" si="4"/>
        <v>23534</v>
      </c>
      <c r="V52" s="223">
        <f t="shared" si="5"/>
        <v>23534</v>
      </c>
      <c r="W52" s="152"/>
      <c r="X52" s="158"/>
      <c r="Y52" s="152"/>
      <c r="Z52" s="118"/>
      <c r="AA52" s="152"/>
      <c r="AB52" s="118"/>
      <c r="AC52" s="137"/>
      <c r="AD52" s="135"/>
      <c r="AE52" s="138"/>
      <c r="AF52" s="140"/>
      <c r="AG52" s="135"/>
    </row>
    <row r="53" spans="1:33" hidden="1">
      <c r="A53" s="60" t="s">
        <v>4864</v>
      </c>
      <c r="B53" s="31" t="s">
        <v>325</v>
      </c>
      <c r="C53" s="32" t="s">
        <v>2115</v>
      </c>
      <c r="D53" s="32" t="s">
        <v>2157</v>
      </c>
      <c r="E53" s="32" t="s">
        <v>2157</v>
      </c>
      <c r="F53" s="32">
        <v>3</v>
      </c>
      <c r="G53" s="34" t="s">
        <v>2109</v>
      </c>
      <c r="H53" s="35" t="s">
        <v>2170</v>
      </c>
      <c r="I53" s="313">
        <v>8120</v>
      </c>
      <c r="J53" s="340">
        <v>833</v>
      </c>
      <c r="K53" s="349">
        <v>14</v>
      </c>
      <c r="L53" s="327">
        <v>1416.27</v>
      </c>
      <c r="M53" s="18">
        <f t="shared" si="6"/>
        <v>1.7241379E-3</v>
      </c>
      <c r="N53" s="18">
        <f t="shared" si="7"/>
        <v>1.0140769999999999E-3</v>
      </c>
      <c r="O53" s="36">
        <f t="shared" si="8"/>
        <v>5.1227899999999998E-5</v>
      </c>
      <c r="P53" s="361">
        <f t="shared" si="3"/>
        <v>5481</v>
      </c>
      <c r="Q53" s="244"/>
      <c r="R53" s="244"/>
      <c r="S53" s="244"/>
      <c r="T53" s="244"/>
      <c r="U53" s="199">
        <f t="shared" si="4"/>
        <v>5481</v>
      </c>
      <c r="V53" s="223">
        <f t="shared" si="5"/>
        <v>5481</v>
      </c>
      <c r="W53" s="152"/>
      <c r="X53" s="158"/>
      <c r="Y53" s="152"/>
      <c r="Z53" s="118"/>
      <c r="AA53" s="152"/>
      <c r="AB53" s="118"/>
      <c r="AC53" s="137"/>
      <c r="AD53" s="135"/>
      <c r="AE53" s="138"/>
      <c r="AF53" s="140"/>
      <c r="AG53" s="135"/>
    </row>
    <row r="54" spans="1:33" hidden="1">
      <c r="A54" s="60" t="s">
        <v>4865</v>
      </c>
      <c r="B54" s="31" t="s">
        <v>326</v>
      </c>
      <c r="C54" s="32" t="s">
        <v>2115</v>
      </c>
      <c r="D54" s="32" t="s">
        <v>2157</v>
      </c>
      <c r="E54" s="32" t="s">
        <v>2159</v>
      </c>
      <c r="F54" s="32" t="s">
        <v>2119</v>
      </c>
      <c r="G54" s="34" t="s">
        <v>2108</v>
      </c>
      <c r="H54" s="35" t="s">
        <v>2171</v>
      </c>
      <c r="I54" s="313">
        <v>1921</v>
      </c>
      <c r="J54" s="340">
        <v>257</v>
      </c>
      <c r="K54" s="349">
        <v>11</v>
      </c>
      <c r="L54" s="327">
        <v>1352.84</v>
      </c>
      <c r="M54" s="18">
        <f t="shared" si="6"/>
        <v>5.7261841999999997E-3</v>
      </c>
      <c r="N54" s="18">
        <f t="shared" si="7"/>
        <v>1.0878073E-3</v>
      </c>
      <c r="O54" s="36">
        <f t="shared" si="8"/>
        <v>5.49526E-5</v>
      </c>
      <c r="P54" s="361">
        <f t="shared" si="3"/>
        <v>5879</v>
      </c>
      <c r="Q54" s="245"/>
      <c r="R54" s="244"/>
      <c r="S54" s="244"/>
      <c r="T54" s="244"/>
      <c r="U54" s="199">
        <f t="shared" si="4"/>
        <v>5879</v>
      </c>
      <c r="V54" s="223">
        <f t="shared" si="5"/>
        <v>5879</v>
      </c>
      <c r="W54" s="152"/>
      <c r="X54" s="158"/>
      <c r="Y54" s="152"/>
      <c r="Z54" s="118"/>
      <c r="AA54" s="152"/>
      <c r="AB54" s="118"/>
      <c r="AC54" s="137"/>
      <c r="AD54" s="135"/>
      <c r="AE54" s="138"/>
      <c r="AF54" s="140"/>
      <c r="AG54" s="135"/>
    </row>
    <row r="55" spans="1:33" hidden="1">
      <c r="A55" s="60" t="s">
        <v>4866</v>
      </c>
      <c r="B55" s="31" t="s">
        <v>327</v>
      </c>
      <c r="C55" s="32" t="s">
        <v>2115</v>
      </c>
      <c r="D55" s="32" t="s">
        <v>2157</v>
      </c>
      <c r="E55" s="32" t="s">
        <v>2172</v>
      </c>
      <c r="F55" s="32">
        <v>3</v>
      </c>
      <c r="G55" s="34" t="s">
        <v>2109</v>
      </c>
      <c r="H55" s="35" t="s">
        <v>2173</v>
      </c>
      <c r="I55" s="313">
        <v>7119</v>
      </c>
      <c r="J55" s="340">
        <v>911</v>
      </c>
      <c r="K55" s="349">
        <v>20</v>
      </c>
      <c r="L55" s="327">
        <v>1092.68</v>
      </c>
      <c r="M55" s="18">
        <f t="shared" si="6"/>
        <v>2.8093833E-3</v>
      </c>
      <c r="N55" s="18">
        <f t="shared" si="7"/>
        <v>2.3422667999999998E-3</v>
      </c>
      <c r="O55" s="36">
        <f t="shared" si="8"/>
        <v>1.1832389999999999E-4</v>
      </c>
      <c r="P55" s="361">
        <f t="shared" si="3"/>
        <v>12660</v>
      </c>
      <c r="Q55" s="244"/>
      <c r="R55" s="244"/>
      <c r="S55" s="244"/>
      <c r="T55" s="244"/>
      <c r="U55" s="199">
        <f t="shared" si="4"/>
        <v>12660</v>
      </c>
      <c r="V55" s="223">
        <f t="shared" si="5"/>
        <v>12660</v>
      </c>
      <c r="W55" s="152"/>
      <c r="X55" s="158"/>
      <c r="Y55" s="152"/>
      <c r="Z55" s="118"/>
      <c r="AA55" s="152"/>
      <c r="AB55" s="118"/>
      <c r="AC55" s="137"/>
      <c r="AD55" s="135"/>
      <c r="AE55" s="138"/>
      <c r="AF55" s="140"/>
      <c r="AG55" s="135"/>
    </row>
    <row r="56" spans="1:33" hidden="1">
      <c r="A56" s="60" t="s">
        <v>4867</v>
      </c>
      <c r="B56" s="31" t="s">
        <v>328</v>
      </c>
      <c r="C56" s="32" t="s">
        <v>2115</v>
      </c>
      <c r="D56" s="32" t="s">
        <v>2157</v>
      </c>
      <c r="E56" s="32" t="s">
        <v>2174</v>
      </c>
      <c r="F56" s="32" t="s">
        <v>2119</v>
      </c>
      <c r="G56" s="34" t="s">
        <v>2108</v>
      </c>
      <c r="H56" s="35" t="s">
        <v>2167</v>
      </c>
      <c r="I56" s="313">
        <v>11440</v>
      </c>
      <c r="J56" s="340">
        <v>1455</v>
      </c>
      <c r="K56" s="349">
        <v>21</v>
      </c>
      <c r="L56" s="327">
        <v>1260.21</v>
      </c>
      <c r="M56" s="18">
        <f t="shared" si="6"/>
        <v>1.8356643E-3</v>
      </c>
      <c r="N56" s="18">
        <f t="shared" si="7"/>
        <v>2.1194018999999998E-3</v>
      </c>
      <c r="O56" s="36">
        <f t="shared" si="8"/>
        <v>1.070655E-4</v>
      </c>
      <c r="P56" s="361">
        <f t="shared" si="3"/>
        <v>11456</v>
      </c>
      <c r="Q56" s="247"/>
      <c r="R56" s="244"/>
      <c r="S56" s="244"/>
      <c r="T56" s="244"/>
      <c r="U56" s="199">
        <f t="shared" si="4"/>
        <v>11456</v>
      </c>
      <c r="V56" s="223">
        <f t="shared" si="5"/>
        <v>11456</v>
      </c>
      <c r="W56" s="152"/>
      <c r="X56" s="158"/>
      <c r="Y56" s="152"/>
      <c r="Z56" s="118"/>
      <c r="AA56" s="152"/>
      <c r="AB56" s="118"/>
      <c r="AC56" s="137"/>
      <c r="AD56" s="135"/>
      <c r="AE56" s="138"/>
      <c r="AF56" s="140"/>
      <c r="AG56" s="135"/>
    </row>
    <row r="57" spans="1:33" hidden="1">
      <c r="A57" s="60" t="s">
        <v>4868</v>
      </c>
      <c r="B57" s="31" t="s">
        <v>329</v>
      </c>
      <c r="C57" s="32" t="s">
        <v>2115</v>
      </c>
      <c r="D57" s="32" t="s">
        <v>2157</v>
      </c>
      <c r="E57" s="32" t="s">
        <v>2175</v>
      </c>
      <c r="F57" s="32">
        <v>3</v>
      </c>
      <c r="G57" s="34" t="s">
        <v>2109</v>
      </c>
      <c r="H57" s="35" t="s">
        <v>2176</v>
      </c>
      <c r="I57" s="313">
        <v>8968</v>
      </c>
      <c r="J57" s="340">
        <v>1078</v>
      </c>
      <c r="K57" s="349">
        <v>33</v>
      </c>
      <c r="L57" s="327">
        <v>1582.51</v>
      </c>
      <c r="M57" s="18">
        <f t="shared" si="6"/>
        <v>3.6797501999999999E-3</v>
      </c>
      <c r="N57" s="18">
        <f t="shared" si="7"/>
        <v>2.5066323000000001E-3</v>
      </c>
      <c r="O57" s="36">
        <f t="shared" si="8"/>
        <v>1.2662719999999999E-4</v>
      </c>
      <c r="P57" s="361">
        <f t="shared" si="3"/>
        <v>13549</v>
      </c>
      <c r="Q57" s="244"/>
      <c r="R57" s="244"/>
      <c r="S57" s="244"/>
      <c r="T57" s="244"/>
      <c r="U57" s="199">
        <f t="shared" si="4"/>
        <v>13549</v>
      </c>
      <c r="V57" s="223">
        <f t="shared" si="5"/>
        <v>13549</v>
      </c>
      <c r="W57" s="152"/>
      <c r="X57" s="158"/>
      <c r="Y57" s="152"/>
      <c r="Z57" s="118"/>
      <c r="AA57" s="152"/>
      <c r="AB57" s="118"/>
      <c r="AC57" s="137"/>
      <c r="AD57" s="135"/>
      <c r="AE57" s="138"/>
      <c r="AF57" s="140"/>
      <c r="AG57" s="135"/>
    </row>
    <row r="58" spans="1:33" hidden="1">
      <c r="A58" s="60" t="s">
        <v>4869</v>
      </c>
      <c r="B58" s="31" t="s">
        <v>330</v>
      </c>
      <c r="C58" s="32" t="s">
        <v>2115</v>
      </c>
      <c r="D58" s="32" t="s">
        <v>2157</v>
      </c>
      <c r="E58" s="32" t="s">
        <v>2177</v>
      </c>
      <c r="F58" s="32">
        <v>3</v>
      </c>
      <c r="G58" s="34" t="s">
        <v>2109</v>
      </c>
      <c r="H58" s="35" t="s">
        <v>2178</v>
      </c>
      <c r="I58" s="313">
        <v>7451</v>
      </c>
      <c r="J58" s="340">
        <v>2269</v>
      </c>
      <c r="K58" s="349">
        <v>19</v>
      </c>
      <c r="L58" s="327">
        <v>1726.51</v>
      </c>
      <c r="M58" s="18">
        <f t="shared" si="6"/>
        <v>2.5499932E-3</v>
      </c>
      <c r="N58" s="18">
        <f t="shared" si="7"/>
        <v>3.3512313999999998E-3</v>
      </c>
      <c r="O58" s="36">
        <f t="shared" si="8"/>
        <v>1.6929369999999999E-4</v>
      </c>
      <c r="P58" s="361">
        <f t="shared" si="3"/>
        <v>18114</v>
      </c>
      <c r="Q58" s="244"/>
      <c r="R58" s="244"/>
      <c r="S58" s="244"/>
      <c r="T58" s="244"/>
      <c r="U58" s="199">
        <f t="shared" si="4"/>
        <v>18114</v>
      </c>
      <c r="V58" s="223">
        <f t="shared" si="5"/>
        <v>18114</v>
      </c>
      <c r="W58" s="152"/>
      <c r="X58" s="158"/>
      <c r="Y58" s="152"/>
      <c r="Z58" s="118"/>
      <c r="AA58" s="152"/>
      <c r="AB58" s="118"/>
      <c r="AC58" s="137"/>
      <c r="AD58" s="135"/>
      <c r="AE58" s="138"/>
      <c r="AF58" s="140"/>
      <c r="AG58" s="135"/>
    </row>
    <row r="59" spans="1:33" hidden="1">
      <c r="A59" s="60" t="s">
        <v>4870</v>
      </c>
      <c r="B59" s="31" t="s">
        <v>331</v>
      </c>
      <c r="C59" s="32" t="s">
        <v>2115</v>
      </c>
      <c r="D59" s="32" t="s">
        <v>2157</v>
      </c>
      <c r="E59" s="32" t="s">
        <v>2179</v>
      </c>
      <c r="F59" s="32">
        <v>3</v>
      </c>
      <c r="G59" s="34" t="s">
        <v>2109</v>
      </c>
      <c r="H59" s="35" t="s">
        <v>2180</v>
      </c>
      <c r="I59" s="313">
        <v>7185</v>
      </c>
      <c r="J59" s="340">
        <v>866</v>
      </c>
      <c r="K59" s="349">
        <v>23</v>
      </c>
      <c r="L59" s="327">
        <v>1244.8699999999999</v>
      </c>
      <c r="M59" s="18">
        <f t="shared" si="6"/>
        <v>3.2011133999999999E-3</v>
      </c>
      <c r="N59" s="18">
        <f t="shared" si="7"/>
        <v>2.2268703999999999E-3</v>
      </c>
      <c r="O59" s="36">
        <f t="shared" si="8"/>
        <v>1.1249450000000001E-4</v>
      </c>
      <c r="P59" s="361">
        <f t="shared" si="3"/>
        <v>12036</v>
      </c>
      <c r="Q59" s="248"/>
      <c r="R59" s="244"/>
      <c r="S59" s="244"/>
      <c r="T59" s="244"/>
      <c r="U59" s="199">
        <f t="shared" si="4"/>
        <v>12036</v>
      </c>
      <c r="V59" s="223">
        <f t="shared" si="5"/>
        <v>12036</v>
      </c>
      <c r="W59" s="152"/>
      <c r="X59" s="158"/>
      <c r="Y59" s="152"/>
      <c r="Z59" s="118"/>
      <c r="AA59" s="152"/>
      <c r="AB59" s="118"/>
      <c r="AC59" s="137"/>
      <c r="AD59" s="135"/>
      <c r="AE59" s="138"/>
      <c r="AF59" s="140"/>
      <c r="AG59" s="135"/>
    </row>
    <row r="60" spans="1:33" hidden="1">
      <c r="A60" s="60" t="s">
        <v>4871</v>
      </c>
      <c r="B60" s="31" t="s">
        <v>332</v>
      </c>
      <c r="C60" s="32" t="s">
        <v>2115</v>
      </c>
      <c r="D60" s="32" t="s">
        <v>2159</v>
      </c>
      <c r="E60" s="32" t="s">
        <v>2116</v>
      </c>
      <c r="F60" s="32" t="s">
        <v>2117</v>
      </c>
      <c r="G60" s="34" t="s">
        <v>2107</v>
      </c>
      <c r="H60" s="35" t="s">
        <v>2181</v>
      </c>
      <c r="I60" s="313">
        <v>13236</v>
      </c>
      <c r="J60" s="340">
        <v>1504</v>
      </c>
      <c r="K60" s="349">
        <v>72</v>
      </c>
      <c r="L60" s="327">
        <v>1526.29</v>
      </c>
      <c r="M60" s="18">
        <f t="shared" si="6"/>
        <v>5.4397098000000003E-3</v>
      </c>
      <c r="N60" s="18">
        <f t="shared" si="7"/>
        <v>5.3602679999999996E-3</v>
      </c>
      <c r="O60" s="36">
        <f t="shared" si="8"/>
        <v>2.7078390000000001E-4</v>
      </c>
      <c r="P60" s="361">
        <f t="shared" si="3"/>
        <v>28973</v>
      </c>
      <c r="Q60" s="244"/>
      <c r="R60" s="244"/>
      <c r="S60" s="244"/>
      <c r="T60" s="244"/>
      <c r="U60" s="199">
        <f t="shared" si="4"/>
        <v>28973</v>
      </c>
      <c r="V60" s="223">
        <f t="shared" si="5"/>
        <v>28973</v>
      </c>
      <c r="W60" s="152"/>
      <c r="X60" s="158"/>
      <c r="Y60" s="152"/>
      <c r="Z60" s="118"/>
      <c r="AA60" s="152"/>
      <c r="AB60" s="118"/>
      <c r="AC60" s="137"/>
      <c r="AD60" s="135"/>
      <c r="AE60" s="138"/>
      <c r="AF60" s="140"/>
      <c r="AG60" s="135"/>
    </row>
    <row r="61" spans="1:33" hidden="1">
      <c r="A61" s="60" t="s">
        <v>4872</v>
      </c>
      <c r="B61" s="31" t="s">
        <v>333</v>
      </c>
      <c r="C61" s="32" t="s">
        <v>2115</v>
      </c>
      <c r="D61" s="32" t="s">
        <v>2159</v>
      </c>
      <c r="E61" s="32" t="s">
        <v>2115</v>
      </c>
      <c r="F61" s="32" t="s">
        <v>2119</v>
      </c>
      <c r="G61" s="34" t="s">
        <v>2108</v>
      </c>
      <c r="H61" s="35" t="s">
        <v>2181</v>
      </c>
      <c r="I61" s="313">
        <v>9517</v>
      </c>
      <c r="J61" s="340">
        <v>1301</v>
      </c>
      <c r="K61" s="349">
        <v>57</v>
      </c>
      <c r="L61" s="327">
        <v>1727.53</v>
      </c>
      <c r="M61" s="18">
        <f t="shared" si="6"/>
        <v>5.9892823E-3</v>
      </c>
      <c r="N61" s="18">
        <f t="shared" si="7"/>
        <v>4.5105186E-3</v>
      </c>
      <c r="O61" s="36">
        <f t="shared" si="8"/>
        <v>2.278572E-4</v>
      </c>
      <c r="P61" s="361">
        <f t="shared" si="3"/>
        <v>24380</v>
      </c>
      <c r="Q61" s="244"/>
      <c r="R61" s="244"/>
      <c r="S61" s="244"/>
      <c r="T61" s="244"/>
      <c r="U61" s="199">
        <f t="shared" si="4"/>
        <v>24380</v>
      </c>
      <c r="V61" s="223">
        <f t="shared" si="5"/>
        <v>24380</v>
      </c>
      <c r="W61" s="152"/>
      <c r="X61" s="158"/>
      <c r="Y61" s="152"/>
      <c r="Z61" s="118"/>
      <c r="AA61" s="152"/>
      <c r="AB61" s="118"/>
      <c r="AC61" s="137"/>
      <c r="AD61" s="135"/>
      <c r="AE61" s="138"/>
      <c r="AF61" s="140"/>
      <c r="AG61" s="135"/>
    </row>
    <row r="62" spans="1:33" hidden="1">
      <c r="A62" s="60" t="s">
        <v>4873</v>
      </c>
      <c r="B62" s="31" t="s">
        <v>334</v>
      </c>
      <c r="C62" s="32" t="s">
        <v>2115</v>
      </c>
      <c r="D62" s="32" t="s">
        <v>2159</v>
      </c>
      <c r="E62" s="32" t="s">
        <v>2120</v>
      </c>
      <c r="F62" s="32" t="s">
        <v>2119</v>
      </c>
      <c r="G62" s="34" t="s">
        <v>2108</v>
      </c>
      <c r="H62" s="35" t="s">
        <v>2182</v>
      </c>
      <c r="I62" s="313">
        <v>3301</v>
      </c>
      <c r="J62" s="340">
        <v>495</v>
      </c>
      <c r="K62" s="349">
        <v>11</v>
      </c>
      <c r="L62" s="327">
        <v>2064.73</v>
      </c>
      <c r="M62" s="18">
        <f t="shared" si="6"/>
        <v>3.3323235000000001E-3</v>
      </c>
      <c r="N62" s="18">
        <f t="shared" si="7"/>
        <v>7.9889380000000001E-4</v>
      </c>
      <c r="O62" s="36">
        <f t="shared" si="8"/>
        <v>4.0357600000000001E-5</v>
      </c>
      <c r="P62" s="361">
        <f t="shared" si="3"/>
        <v>4318</v>
      </c>
      <c r="Q62" s="245"/>
      <c r="R62" s="244"/>
      <c r="S62" s="244"/>
      <c r="T62" s="244"/>
      <c r="U62" s="199">
        <f t="shared" si="4"/>
        <v>4318</v>
      </c>
      <c r="V62" s="223">
        <f t="shared" si="5"/>
        <v>4318</v>
      </c>
      <c r="W62" s="152"/>
      <c r="X62" s="158"/>
      <c r="Y62" s="152"/>
      <c r="Z62" s="118"/>
      <c r="AA62" s="152"/>
      <c r="AB62" s="118"/>
      <c r="AC62" s="137"/>
      <c r="AD62" s="135"/>
      <c r="AE62" s="138"/>
      <c r="AF62" s="140"/>
      <c r="AG62" s="135"/>
    </row>
    <row r="63" spans="1:33" hidden="1">
      <c r="A63" s="60" t="s">
        <v>4874</v>
      </c>
      <c r="B63" s="31" t="s">
        <v>335</v>
      </c>
      <c r="C63" s="32" t="s">
        <v>2115</v>
      </c>
      <c r="D63" s="32" t="s">
        <v>2159</v>
      </c>
      <c r="E63" s="32" t="s">
        <v>2122</v>
      </c>
      <c r="F63" s="32" t="s">
        <v>2119</v>
      </c>
      <c r="G63" s="34" t="s">
        <v>2108</v>
      </c>
      <c r="H63" s="35" t="s">
        <v>2183</v>
      </c>
      <c r="I63" s="313">
        <v>7161</v>
      </c>
      <c r="J63" s="340">
        <v>1094</v>
      </c>
      <c r="K63" s="349">
        <v>16</v>
      </c>
      <c r="L63" s="327">
        <v>2909.7</v>
      </c>
      <c r="M63" s="18">
        <f t="shared" si="6"/>
        <v>2.2343248E-3</v>
      </c>
      <c r="N63" s="18">
        <f t="shared" si="7"/>
        <v>8.4006979999999998E-4</v>
      </c>
      <c r="O63" s="36">
        <f t="shared" si="8"/>
        <v>4.2437600000000002E-5</v>
      </c>
      <c r="P63" s="361">
        <f t="shared" si="3"/>
        <v>4540</v>
      </c>
      <c r="Q63" s="244"/>
      <c r="R63" s="244"/>
      <c r="S63" s="244"/>
      <c r="T63" s="244"/>
      <c r="U63" s="199">
        <f t="shared" si="4"/>
        <v>4540</v>
      </c>
      <c r="V63" s="223">
        <f t="shared" si="5"/>
        <v>4540</v>
      </c>
      <c r="W63" s="152"/>
      <c r="X63" s="158"/>
      <c r="Y63" s="152"/>
      <c r="Z63" s="118"/>
      <c r="AA63" s="152"/>
      <c r="AB63" s="118"/>
      <c r="AC63" s="137"/>
      <c r="AD63" s="135"/>
      <c r="AE63" s="138"/>
      <c r="AF63" s="140"/>
      <c r="AG63" s="135"/>
    </row>
    <row r="64" spans="1:33" hidden="1">
      <c r="A64" s="60" t="s">
        <v>4875</v>
      </c>
      <c r="B64" s="31" t="s">
        <v>336</v>
      </c>
      <c r="C64" s="32" t="s">
        <v>2115</v>
      </c>
      <c r="D64" s="32" t="s">
        <v>2159</v>
      </c>
      <c r="E64" s="32" t="s">
        <v>2124</v>
      </c>
      <c r="F64" s="32" t="s">
        <v>2119</v>
      </c>
      <c r="G64" s="34" t="s">
        <v>2108</v>
      </c>
      <c r="H64" s="35" t="s">
        <v>2184</v>
      </c>
      <c r="I64" s="313">
        <v>5170</v>
      </c>
      <c r="J64" s="340">
        <v>665</v>
      </c>
      <c r="K64" s="349">
        <v>19</v>
      </c>
      <c r="L64" s="327">
        <v>3750.4</v>
      </c>
      <c r="M64" s="18">
        <f t="shared" si="6"/>
        <v>3.6750482999999999E-3</v>
      </c>
      <c r="N64" s="18">
        <f t="shared" si="7"/>
        <v>6.5163899999999997E-4</v>
      </c>
      <c r="O64" s="36">
        <f t="shared" si="8"/>
        <v>3.29187E-5</v>
      </c>
      <c r="P64" s="361">
        <f t="shared" si="3"/>
        <v>3522</v>
      </c>
      <c r="Q64" s="244"/>
      <c r="R64" s="244"/>
      <c r="S64" s="244"/>
      <c r="T64" s="244"/>
      <c r="U64" s="199">
        <f t="shared" si="4"/>
        <v>3522</v>
      </c>
      <c r="V64" s="223">
        <f t="shared" si="5"/>
        <v>3522</v>
      </c>
      <c r="W64" s="152"/>
      <c r="X64" s="158"/>
      <c r="Y64" s="152"/>
      <c r="Z64" s="118"/>
      <c r="AA64" s="152"/>
      <c r="AB64" s="118"/>
      <c r="AC64" s="137"/>
      <c r="AD64" s="135"/>
      <c r="AE64" s="138"/>
      <c r="AF64" s="140"/>
      <c r="AG64" s="135"/>
    </row>
    <row r="65" spans="1:33" hidden="1">
      <c r="A65" s="60" t="s">
        <v>4876</v>
      </c>
      <c r="B65" s="31" t="s">
        <v>337</v>
      </c>
      <c r="C65" s="32" t="s">
        <v>2115</v>
      </c>
      <c r="D65" s="32" t="s">
        <v>2159</v>
      </c>
      <c r="E65" s="32" t="s">
        <v>2126</v>
      </c>
      <c r="F65" s="32" t="s">
        <v>2119</v>
      </c>
      <c r="G65" s="34" t="s">
        <v>2108</v>
      </c>
      <c r="H65" s="35" t="s">
        <v>2185</v>
      </c>
      <c r="I65" s="313">
        <v>6822</v>
      </c>
      <c r="J65" s="340">
        <v>999</v>
      </c>
      <c r="K65" s="349">
        <v>50</v>
      </c>
      <c r="L65" s="327">
        <v>1838.71</v>
      </c>
      <c r="M65" s="18">
        <f t="shared" si="6"/>
        <v>7.3292289E-3</v>
      </c>
      <c r="N65" s="18">
        <f t="shared" si="7"/>
        <v>3.9820849999999998E-3</v>
      </c>
      <c r="O65" s="36">
        <f t="shared" si="8"/>
        <v>2.0116240000000001E-4</v>
      </c>
      <c r="P65" s="361">
        <f t="shared" si="3"/>
        <v>21524</v>
      </c>
      <c r="Q65" s="244"/>
      <c r="R65" s="244"/>
      <c r="S65" s="244"/>
      <c r="T65" s="244"/>
      <c r="U65" s="199">
        <f t="shared" si="4"/>
        <v>21524</v>
      </c>
      <c r="V65" s="223">
        <f t="shared" si="5"/>
        <v>21524</v>
      </c>
      <c r="W65" s="152"/>
      <c r="X65" s="158"/>
      <c r="Y65" s="152"/>
      <c r="Z65" s="118"/>
      <c r="AA65" s="152"/>
      <c r="AB65" s="118"/>
      <c r="AC65" s="137"/>
      <c r="AD65" s="135"/>
      <c r="AE65" s="138"/>
      <c r="AF65" s="140"/>
      <c r="AG65" s="135"/>
    </row>
    <row r="66" spans="1:33" hidden="1">
      <c r="A66" s="60" t="s">
        <v>4877</v>
      </c>
      <c r="B66" s="31" t="s">
        <v>338</v>
      </c>
      <c r="C66" s="32" t="s">
        <v>2115</v>
      </c>
      <c r="D66" s="32" t="s">
        <v>2159</v>
      </c>
      <c r="E66" s="32" t="s">
        <v>2133</v>
      </c>
      <c r="F66" s="32">
        <v>3</v>
      </c>
      <c r="G66" s="34" t="s">
        <v>2109</v>
      </c>
      <c r="H66" s="35" t="s">
        <v>2186</v>
      </c>
      <c r="I66" s="313">
        <v>7345</v>
      </c>
      <c r="J66" s="340">
        <v>1001</v>
      </c>
      <c r="K66" s="349">
        <v>79</v>
      </c>
      <c r="L66" s="327">
        <v>2061.0300000000002</v>
      </c>
      <c r="M66" s="18">
        <f t="shared" si="6"/>
        <v>1.0755616000000001E-2</v>
      </c>
      <c r="N66" s="18">
        <f t="shared" si="7"/>
        <v>5.2237819999999997E-3</v>
      </c>
      <c r="O66" s="36">
        <f t="shared" si="8"/>
        <v>2.6388909999999999E-4</v>
      </c>
      <c r="P66" s="361">
        <f t="shared" si="3"/>
        <v>28236</v>
      </c>
      <c r="Q66" s="244"/>
      <c r="R66" s="244"/>
      <c r="S66" s="244"/>
      <c r="T66" s="244"/>
      <c r="U66" s="199">
        <f t="shared" si="4"/>
        <v>28236</v>
      </c>
      <c r="V66" s="223">
        <f t="shared" si="5"/>
        <v>28236</v>
      </c>
      <c r="W66" s="152"/>
      <c r="X66" s="158"/>
      <c r="Y66" s="152"/>
      <c r="Z66" s="118"/>
      <c r="AA66" s="152"/>
      <c r="AB66" s="118"/>
      <c r="AC66" s="137"/>
      <c r="AD66" s="135"/>
      <c r="AE66" s="138"/>
      <c r="AF66" s="140"/>
      <c r="AG66" s="135"/>
    </row>
    <row r="67" spans="1:33" hidden="1">
      <c r="A67" s="60" t="s">
        <v>4878</v>
      </c>
      <c r="B67" s="31" t="s">
        <v>339</v>
      </c>
      <c r="C67" s="32" t="s">
        <v>2115</v>
      </c>
      <c r="D67" s="32" t="s">
        <v>2159</v>
      </c>
      <c r="E67" s="32" t="s">
        <v>2157</v>
      </c>
      <c r="F67" s="32" t="s">
        <v>2119</v>
      </c>
      <c r="G67" s="34" t="s">
        <v>2108</v>
      </c>
      <c r="H67" s="35" t="s">
        <v>2187</v>
      </c>
      <c r="I67" s="313">
        <v>2558</v>
      </c>
      <c r="J67" s="340">
        <v>367</v>
      </c>
      <c r="K67" s="349">
        <v>10</v>
      </c>
      <c r="L67" s="327">
        <v>1472.49</v>
      </c>
      <c r="M67" s="18">
        <f t="shared" si="6"/>
        <v>3.9093041000000002E-3</v>
      </c>
      <c r="N67" s="18">
        <f t="shared" si="7"/>
        <v>9.7434590000000003E-4</v>
      </c>
      <c r="O67" s="36">
        <f t="shared" si="8"/>
        <v>4.9220900000000002E-5</v>
      </c>
      <c r="P67" s="361">
        <f t="shared" si="3"/>
        <v>5266</v>
      </c>
      <c r="Q67" s="244"/>
      <c r="R67" s="244"/>
      <c r="S67" s="244"/>
      <c r="T67" s="244"/>
      <c r="U67" s="199">
        <f t="shared" si="4"/>
        <v>5266</v>
      </c>
      <c r="V67" s="223">
        <f t="shared" si="5"/>
        <v>5266</v>
      </c>
      <c r="W67" s="152"/>
      <c r="X67" s="158"/>
      <c r="Y67" s="152"/>
      <c r="Z67" s="118"/>
      <c r="AA67" s="152"/>
      <c r="AB67" s="118"/>
      <c r="AC67" s="137"/>
      <c r="AD67" s="135"/>
      <c r="AE67" s="138"/>
      <c r="AF67" s="140"/>
      <c r="AG67" s="135"/>
    </row>
    <row r="68" spans="1:33" hidden="1">
      <c r="A68" s="60" t="s">
        <v>4879</v>
      </c>
      <c r="B68" s="31" t="s">
        <v>340</v>
      </c>
      <c r="C68" s="32" t="s">
        <v>2115</v>
      </c>
      <c r="D68" s="32" t="s">
        <v>2172</v>
      </c>
      <c r="E68" s="32" t="s">
        <v>2116</v>
      </c>
      <c r="F68" s="32" t="s">
        <v>2117</v>
      </c>
      <c r="G68" s="34" t="s">
        <v>2107</v>
      </c>
      <c r="H68" s="35" t="s">
        <v>2188</v>
      </c>
      <c r="I68" s="313">
        <v>20723</v>
      </c>
      <c r="J68" s="340">
        <v>2232</v>
      </c>
      <c r="K68" s="349">
        <v>24</v>
      </c>
      <c r="L68" s="327">
        <v>1705.7</v>
      </c>
      <c r="M68" s="18">
        <f t="shared" ref="M68:M99" si="9" xml:space="preserve"> ROUNDDOWN(K68/I68,10)</f>
        <v>1.1581333999999999E-3</v>
      </c>
      <c r="N68" s="18">
        <f t="shared" ref="N68:N99" si="10">ROUNDDOWN(J68*M68/L68,10)</f>
        <v>1.5154796999999999E-3</v>
      </c>
      <c r="O68" s="36">
        <f t="shared" ref="O68:O99" si="11">ROUNDDOWN(N68/$N$2500,10)</f>
        <v>7.6557200000000006E-5</v>
      </c>
      <c r="P68" s="361">
        <f t="shared" si="3"/>
        <v>8191</v>
      </c>
      <c r="Q68" s="244"/>
      <c r="R68" s="244"/>
      <c r="S68" s="244"/>
      <c r="T68" s="244"/>
      <c r="U68" s="199">
        <f t="shared" si="4"/>
        <v>8191</v>
      </c>
      <c r="V68" s="223">
        <f t="shared" si="5"/>
        <v>8191</v>
      </c>
      <c r="W68" s="152"/>
      <c r="X68" s="158"/>
      <c r="Y68" s="152"/>
      <c r="Z68" s="118"/>
      <c r="AA68" s="152"/>
      <c r="AB68" s="118"/>
      <c r="AC68" s="137"/>
      <c r="AD68" s="135"/>
      <c r="AE68" s="138"/>
      <c r="AF68" s="140"/>
      <c r="AG68" s="135"/>
    </row>
    <row r="69" spans="1:33" hidden="1">
      <c r="A69" s="60" t="s">
        <v>4880</v>
      </c>
      <c r="B69" s="31" t="s">
        <v>341</v>
      </c>
      <c r="C69" s="32" t="s">
        <v>2115</v>
      </c>
      <c r="D69" s="32" t="s">
        <v>2172</v>
      </c>
      <c r="E69" s="32" t="s">
        <v>2115</v>
      </c>
      <c r="F69" s="32" t="s">
        <v>2117</v>
      </c>
      <c r="G69" s="34" t="s">
        <v>2107</v>
      </c>
      <c r="H69" s="35" t="s">
        <v>2189</v>
      </c>
      <c r="I69" s="313">
        <v>3995</v>
      </c>
      <c r="J69" s="340">
        <v>477</v>
      </c>
      <c r="K69" s="349">
        <v>6</v>
      </c>
      <c r="L69" s="327">
        <v>2249.66</v>
      </c>
      <c r="M69" s="18">
        <f t="shared" si="9"/>
        <v>1.5018773000000001E-3</v>
      </c>
      <c r="N69" s="18">
        <f t="shared" si="10"/>
        <v>3.1844609999999999E-4</v>
      </c>
      <c r="O69" s="36">
        <f t="shared" si="11"/>
        <v>1.60868E-5</v>
      </c>
      <c r="P69" s="361">
        <f t="shared" ref="P69:P132" si="12">ROUNDDOWN(107000000*O69,0)</f>
        <v>1721</v>
      </c>
      <c r="Q69" s="244"/>
      <c r="R69" s="244"/>
      <c r="S69" s="244"/>
      <c r="T69" s="244"/>
      <c r="U69" s="199">
        <f t="shared" ref="U69:U132" si="13">MIN(P69:S69)</f>
        <v>1721</v>
      </c>
      <c r="V69" s="223">
        <f t="shared" ref="V69:V132" si="14">MIN(P69:S69)</f>
        <v>1721</v>
      </c>
      <c r="W69" s="152"/>
      <c r="X69" s="158"/>
      <c r="Y69" s="152"/>
      <c r="Z69" s="118"/>
      <c r="AA69" s="152"/>
      <c r="AB69" s="118"/>
      <c r="AC69" s="137"/>
      <c r="AD69" s="135"/>
      <c r="AE69" s="138"/>
      <c r="AF69" s="140"/>
      <c r="AG69" s="135"/>
    </row>
    <row r="70" spans="1:33" hidden="1">
      <c r="A70" s="60" t="s">
        <v>4881</v>
      </c>
      <c r="B70" s="31" t="s">
        <v>342</v>
      </c>
      <c r="C70" s="32" t="s">
        <v>2115</v>
      </c>
      <c r="D70" s="32" t="s">
        <v>2172</v>
      </c>
      <c r="E70" s="32" t="s">
        <v>2120</v>
      </c>
      <c r="F70" s="32">
        <v>3</v>
      </c>
      <c r="G70" s="34" t="s">
        <v>2109</v>
      </c>
      <c r="H70" s="35" t="s">
        <v>2190</v>
      </c>
      <c r="I70" s="313">
        <v>9948</v>
      </c>
      <c r="J70" s="340">
        <v>1257</v>
      </c>
      <c r="K70" s="349">
        <v>64</v>
      </c>
      <c r="L70" s="327">
        <v>1151.5899999999999</v>
      </c>
      <c r="M70" s="18">
        <f t="shared" si="9"/>
        <v>6.4334539000000003E-3</v>
      </c>
      <c r="N70" s="18">
        <f t="shared" si="10"/>
        <v>7.0223356000000004E-3</v>
      </c>
      <c r="O70" s="36">
        <f t="shared" si="11"/>
        <v>3.5474630000000002E-4</v>
      </c>
      <c r="P70" s="361">
        <f t="shared" si="12"/>
        <v>37957</v>
      </c>
      <c r="Q70" s="245"/>
      <c r="R70" s="244"/>
      <c r="S70" s="244"/>
      <c r="T70" s="244"/>
      <c r="U70" s="199">
        <f t="shared" si="13"/>
        <v>37957</v>
      </c>
      <c r="V70" s="223">
        <f t="shared" si="14"/>
        <v>37957</v>
      </c>
      <c r="W70" s="152"/>
      <c r="X70" s="158"/>
      <c r="Y70" s="152"/>
      <c r="Z70" s="118"/>
      <c r="AA70" s="152"/>
      <c r="AB70" s="118"/>
      <c r="AC70" s="137"/>
      <c r="AD70" s="135"/>
      <c r="AE70" s="138"/>
      <c r="AF70" s="140"/>
      <c r="AG70" s="135"/>
    </row>
    <row r="71" spans="1:33" hidden="1">
      <c r="A71" s="60" t="s">
        <v>4882</v>
      </c>
      <c r="B71" s="31" t="s">
        <v>343</v>
      </c>
      <c r="C71" s="32" t="s">
        <v>2115</v>
      </c>
      <c r="D71" s="32" t="s">
        <v>2172</v>
      </c>
      <c r="E71" s="32" t="s">
        <v>2122</v>
      </c>
      <c r="F71" s="32" t="s">
        <v>2119</v>
      </c>
      <c r="G71" s="34" t="s">
        <v>2108</v>
      </c>
      <c r="H71" s="35" t="s">
        <v>2188</v>
      </c>
      <c r="I71" s="313">
        <v>6569</v>
      </c>
      <c r="J71" s="340">
        <v>905</v>
      </c>
      <c r="K71" s="349">
        <v>9</v>
      </c>
      <c r="L71" s="327">
        <v>1502.85</v>
      </c>
      <c r="M71" s="18">
        <f t="shared" si="9"/>
        <v>1.3700715E-3</v>
      </c>
      <c r="N71" s="18">
        <f t="shared" si="10"/>
        <v>8.2504219999999997E-4</v>
      </c>
      <c r="O71" s="36">
        <f t="shared" si="11"/>
        <v>4.1678499999999997E-5</v>
      </c>
      <c r="P71" s="361">
        <f t="shared" si="12"/>
        <v>4459</v>
      </c>
      <c r="Q71" s="245"/>
      <c r="R71" s="244"/>
      <c r="S71" s="244"/>
      <c r="T71" s="244"/>
      <c r="U71" s="199">
        <f t="shared" si="13"/>
        <v>4459</v>
      </c>
      <c r="V71" s="223">
        <f t="shared" si="14"/>
        <v>4459</v>
      </c>
      <c r="W71" s="152"/>
      <c r="X71" s="158"/>
      <c r="Y71" s="152"/>
      <c r="Z71" s="118"/>
      <c r="AA71" s="152"/>
      <c r="AB71" s="118"/>
      <c r="AC71" s="137"/>
      <c r="AD71" s="135"/>
      <c r="AE71" s="138"/>
      <c r="AF71" s="140"/>
      <c r="AG71" s="135"/>
    </row>
    <row r="72" spans="1:33" hidden="1">
      <c r="A72" s="60" t="s">
        <v>4883</v>
      </c>
      <c r="B72" s="31" t="s">
        <v>344</v>
      </c>
      <c r="C72" s="32" t="s">
        <v>2115</v>
      </c>
      <c r="D72" s="32" t="s">
        <v>2172</v>
      </c>
      <c r="E72" s="32" t="s">
        <v>2124</v>
      </c>
      <c r="F72" s="37">
        <v>3</v>
      </c>
      <c r="G72" s="38" t="s">
        <v>2109</v>
      </c>
      <c r="H72" s="35" t="s">
        <v>2191</v>
      </c>
      <c r="I72" s="313">
        <v>6472</v>
      </c>
      <c r="J72" s="340">
        <v>846</v>
      </c>
      <c r="K72" s="349">
        <v>27</v>
      </c>
      <c r="L72" s="327">
        <v>1433.82</v>
      </c>
      <c r="M72" s="18">
        <f t="shared" si="9"/>
        <v>4.1718170000000004E-3</v>
      </c>
      <c r="N72" s="18">
        <f t="shared" si="10"/>
        <v>2.4615064000000002E-3</v>
      </c>
      <c r="O72" s="36">
        <f t="shared" si="11"/>
        <v>1.243475E-4</v>
      </c>
      <c r="P72" s="361">
        <f t="shared" si="12"/>
        <v>13305</v>
      </c>
      <c r="Q72" s="244"/>
      <c r="R72" s="244"/>
      <c r="S72" s="244"/>
      <c r="T72" s="244"/>
      <c r="U72" s="199">
        <f t="shared" si="13"/>
        <v>13305</v>
      </c>
      <c r="V72" s="223">
        <f t="shared" si="14"/>
        <v>13305</v>
      </c>
      <c r="W72" s="152"/>
      <c r="X72" s="158"/>
      <c r="Y72" s="152"/>
      <c r="Z72" s="118"/>
      <c r="AA72" s="152"/>
      <c r="AB72" s="118"/>
      <c r="AC72" s="137"/>
      <c r="AD72" s="135"/>
      <c r="AE72" s="138"/>
      <c r="AF72" s="140"/>
      <c r="AG72" s="135"/>
    </row>
    <row r="73" spans="1:33" hidden="1">
      <c r="A73" s="60" t="s">
        <v>4884</v>
      </c>
      <c r="B73" s="31" t="s">
        <v>345</v>
      </c>
      <c r="C73" s="32" t="s">
        <v>2115</v>
      </c>
      <c r="D73" s="32" t="s">
        <v>2172</v>
      </c>
      <c r="E73" s="32" t="s">
        <v>2126</v>
      </c>
      <c r="F73" s="32" t="s">
        <v>2119</v>
      </c>
      <c r="G73" s="34" t="s">
        <v>2108</v>
      </c>
      <c r="H73" s="35" t="s">
        <v>2192</v>
      </c>
      <c r="I73" s="313">
        <v>1629</v>
      </c>
      <c r="J73" s="340">
        <v>243</v>
      </c>
      <c r="K73" s="349">
        <v>4</v>
      </c>
      <c r="L73" s="327">
        <v>2115.7800000000002</v>
      </c>
      <c r="M73" s="18">
        <f t="shared" si="9"/>
        <v>2.4554940999999999E-3</v>
      </c>
      <c r="N73" s="18">
        <f t="shared" si="10"/>
        <v>2.8201650000000001E-4</v>
      </c>
      <c r="O73" s="36">
        <f t="shared" si="11"/>
        <v>1.42465E-5</v>
      </c>
      <c r="P73" s="361">
        <f t="shared" si="12"/>
        <v>1524</v>
      </c>
      <c r="Q73" s="245"/>
      <c r="R73" s="244"/>
      <c r="S73" s="244"/>
      <c r="T73" s="244"/>
      <c r="U73" s="199">
        <f t="shared" si="13"/>
        <v>1524</v>
      </c>
      <c r="V73" s="223">
        <f t="shared" si="14"/>
        <v>1524</v>
      </c>
      <c r="W73" s="152"/>
      <c r="X73" s="158"/>
      <c r="Y73" s="152"/>
      <c r="Z73" s="118"/>
      <c r="AA73" s="152"/>
      <c r="AB73" s="118"/>
      <c r="AC73" s="137"/>
      <c r="AD73" s="135"/>
      <c r="AE73" s="138"/>
      <c r="AF73" s="140"/>
      <c r="AG73" s="135"/>
    </row>
    <row r="74" spans="1:33" hidden="1">
      <c r="A74" s="60" t="s">
        <v>4885</v>
      </c>
      <c r="B74" s="31" t="s">
        <v>346</v>
      </c>
      <c r="C74" s="32" t="s">
        <v>2115</v>
      </c>
      <c r="D74" s="32" t="s">
        <v>2172</v>
      </c>
      <c r="E74" s="32" t="s">
        <v>2133</v>
      </c>
      <c r="F74" s="32" t="s">
        <v>2119</v>
      </c>
      <c r="G74" s="34" t="s">
        <v>2108</v>
      </c>
      <c r="H74" s="35" t="s">
        <v>2193</v>
      </c>
      <c r="I74" s="313">
        <v>4516</v>
      </c>
      <c r="J74" s="340">
        <v>597</v>
      </c>
      <c r="K74" s="349">
        <v>13</v>
      </c>
      <c r="L74" s="327">
        <v>1424.44</v>
      </c>
      <c r="M74" s="18">
        <f t="shared" si="9"/>
        <v>2.8786535999999999E-3</v>
      </c>
      <c r="N74" s="18">
        <f t="shared" si="10"/>
        <v>1.2064783999999999E-3</v>
      </c>
      <c r="O74" s="36">
        <f t="shared" si="11"/>
        <v>6.0947499999999999E-5</v>
      </c>
      <c r="P74" s="361">
        <f t="shared" si="12"/>
        <v>6521</v>
      </c>
      <c r="Q74" s="244"/>
      <c r="R74" s="244"/>
      <c r="S74" s="244"/>
      <c r="T74" s="244"/>
      <c r="U74" s="199">
        <f t="shared" si="13"/>
        <v>6521</v>
      </c>
      <c r="V74" s="223">
        <f t="shared" si="14"/>
        <v>6521</v>
      </c>
      <c r="W74" s="152"/>
      <c r="X74" s="158"/>
      <c r="Y74" s="152"/>
      <c r="Z74" s="118"/>
      <c r="AA74" s="152"/>
      <c r="AB74" s="118"/>
      <c r="AC74" s="137"/>
      <c r="AD74" s="135"/>
      <c r="AE74" s="138"/>
      <c r="AF74" s="140"/>
      <c r="AG74" s="135"/>
    </row>
    <row r="75" spans="1:33" hidden="1">
      <c r="A75" s="60" t="s">
        <v>4886</v>
      </c>
      <c r="B75" s="31" t="s">
        <v>347</v>
      </c>
      <c r="C75" s="32" t="s">
        <v>2115</v>
      </c>
      <c r="D75" s="32" t="s">
        <v>2174</v>
      </c>
      <c r="E75" s="32" t="s">
        <v>2116</v>
      </c>
      <c r="F75" s="32" t="s">
        <v>2117</v>
      </c>
      <c r="G75" s="34" t="s">
        <v>2107</v>
      </c>
      <c r="H75" s="35" t="s">
        <v>2194</v>
      </c>
      <c r="I75" s="313">
        <v>71710</v>
      </c>
      <c r="J75" s="340">
        <v>8586</v>
      </c>
      <c r="K75" s="349">
        <v>45</v>
      </c>
      <c r="L75" s="327">
        <v>2685.2</v>
      </c>
      <c r="M75" s="18">
        <f t="shared" si="9"/>
        <v>6.2752749999999996E-4</v>
      </c>
      <c r="N75" s="18">
        <f t="shared" si="10"/>
        <v>2.0065361999999998E-3</v>
      </c>
      <c r="O75" s="36">
        <f t="shared" si="11"/>
        <v>1.0136389999999999E-4</v>
      </c>
      <c r="P75" s="361">
        <f t="shared" si="12"/>
        <v>10845</v>
      </c>
      <c r="Q75" s="244"/>
      <c r="R75" s="244"/>
      <c r="S75" s="244"/>
      <c r="T75" s="244"/>
      <c r="U75" s="199">
        <f t="shared" si="13"/>
        <v>10845</v>
      </c>
      <c r="V75" s="223">
        <f t="shared" si="14"/>
        <v>10845</v>
      </c>
      <c r="W75" s="152"/>
      <c r="X75" s="158"/>
      <c r="Y75" s="152"/>
      <c r="Z75" s="118"/>
      <c r="AA75" s="152"/>
      <c r="AB75" s="118"/>
      <c r="AC75" s="137"/>
      <c r="AD75" s="135"/>
      <c r="AE75" s="138"/>
      <c r="AF75" s="140"/>
      <c r="AG75" s="135"/>
    </row>
    <row r="76" spans="1:33" hidden="1">
      <c r="A76" s="60" t="s">
        <v>4887</v>
      </c>
      <c r="B76" s="31" t="s">
        <v>348</v>
      </c>
      <c r="C76" s="32" t="s">
        <v>2115</v>
      </c>
      <c r="D76" s="32" t="s">
        <v>2174</v>
      </c>
      <c r="E76" s="32" t="s">
        <v>2115</v>
      </c>
      <c r="F76" s="32" t="s">
        <v>2119</v>
      </c>
      <c r="G76" s="34" t="s">
        <v>2108</v>
      </c>
      <c r="H76" s="35" t="s">
        <v>2194</v>
      </c>
      <c r="I76" s="313">
        <v>16521</v>
      </c>
      <c r="J76" s="340">
        <v>2634</v>
      </c>
      <c r="K76" s="349">
        <v>22</v>
      </c>
      <c r="L76" s="327">
        <v>4160.62</v>
      </c>
      <c r="M76" s="18">
        <f t="shared" si="9"/>
        <v>1.3316385E-3</v>
      </c>
      <c r="N76" s="18">
        <f t="shared" si="10"/>
        <v>8.4303199999999996E-4</v>
      </c>
      <c r="O76" s="36">
        <f t="shared" si="11"/>
        <v>4.2587299999999998E-5</v>
      </c>
      <c r="P76" s="361">
        <f t="shared" si="12"/>
        <v>4556</v>
      </c>
      <c r="Q76" s="244"/>
      <c r="R76" s="244"/>
      <c r="S76" s="244"/>
      <c r="T76" s="244"/>
      <c r="U76" s="199">
        <f t="shared" si="13"/>
        <v>4556</v>
      </c>
      <c r="V76" s="223">
        <f t="shared" si="14"/>
        <v>4556</v>
      </c>
      <c r="W76" s="152"/>
      <c r="X76" s="158"/>
      <c r="Y76" s="152"/>
      <c r="Z76" s="118"/>
      <c r="AA76" s="152"/>
      <c r="AB76" s="118"/>
      <c r="AC76" s="137"/>
      <c r="AD76" s="135"/>
      <c r="AE76" s="138"/>
      <c r="AF76" s="140"/>
      <c r="AG76" s="135"/>
    </row>
    <row r="77" spans="1:33" hidden="1">
      <c r="A77" s="60" t="s">
        <v>4888</v>
      </c>
      <c r="B77" s="31" t="s">
        <v>349</v>
      </c>
      <c r="C77" s="32" t="s">
        <v>2115</v>
      </c>
      <c r="D77" s="32" t="s">
        <v>2174</v>
      </c>
      <c r="E77" s="32" t="s">
        <v>2120</v>
      </c>
      <c r="F77" s="32" t="s">
        <v>2119</v>
      </c>
      <c r="G77" s="34" t="s">
        <v>2108</v>
      </c>
      <c r="H77" s="35" t="s">
        <v>2195</v>
      </c>
      <c r="I77" s="313">
        <v>7793</v>
      </c>
      <c r="J77" s="340">
        <v>1174</v>
      </c>
      <c r="K77" s="349">
        <v>19</v>
      </c>
      <c r="L77" s="327">
        <v>4762.62</v>
      </c>
      <c r="M77" s="18">
        <f t="shared" si="9"/>
        <v>2.4380854000000001E-3</v>
      </c>
      <c r="N77" s="18">
        <f t="shared" si="10"/>
        <v>6.009953E-4</v>
      </c>
      <c r="O77" s="36">
        <f t="shared" si="11"/>
        <v>3.0360400000000002E-5</v>
      </c>
      <c r="P77" s="361">
        <f t="shared" si="12"/>
        <v>3248</v>
      </c>
      <c r="Q77" s="244"/>
      <c r="R77" s="244"/>
      <c r="S77" s="244"/>
      <c r="T77" s="244"/>
      <c r="U77" s="199">
        <f t="shared" si="13"/>
        <v>3248</v>
      </c>
      <c r="V77" s="223">
        <f t="shared" si="14"/>
        <v>3248</v>
      </c>
      <c r="W77" s="152"/>
      <c r="X77" s="158"/>
      <c r="Y77" s="152"/>
      <c r="Z77" s="118"/>
      <c r="AA77" s="152"/>
      <c r="AB77" s="118"/>
      <c r="AC77" s="137"/>
      <c r="AD77" s="135"/>
      <c r="AE77" s="138"/>
      <c r="AF77" s="140"/>
      <c r="AG77" s="135"/>
    </row>
    <row r="78" spans="1:33" hidden="1">
      <c r="A78" s="60" t="s">
        <v>4889</v>
      </c>
      <c r="B78" s="31" t="s">
        <v>350</v>
      </c>
      <c r="C78" s="32" t="s">
        <v>2115</v>
      </c>
      <c r="D78" s="32" t="s">
        <v>2174</v>
      </c>
      <c r="E78" s="32" t="s">
        <v>2122</v>
      </c>
      <c r="F78" s="32">
        <v>3</v>
      </c>
      <c r="G78" s="34" t="s">
        <v>2109</v>
      </c>
      <c r="H78" s="35" t="s">
        <v>2196</v>
      </c>
      <c r="I78" s="313">
        <v>9872</v>
      </c>
      <c r="J78" s="340">
        <v>1282</v>
      </c>
      <c r="K78" s="349">
        <v>31</v>
      </c>
      <c r="L78" s="327">
        <v>1650.22</v>
      </c>
      <c r="M78" s="18">
        <f t="shared" si="9"/>
        <v>3.1401943999999999E-3</v>
      </c>
      <c r="N78" s="18">
        <f t="shared" si="10"/>
        <v>2.4395106E-3</v>
      </c>
      <c r="O78" s="36">
        <f t="shared" si="11"/>
        <v>1.2323640000000001E-4</v>
      </c>
      <c r="P78" s="361">
        <f t="shared" si="12"/>
        <v>13186</v>
      </c>
      <c r="Q78" s="244"/>
      <c r="R78" s="244"/>
      <c r="S78" s="244"/>
      <c r="T78" s="244"/>
      <c r="U78" s="199">
        <f t="shared" si="13"/>
        <v>13186</v>
      </c>
      <c r="V78" s="223">
        <f t="shared" si="14"/>
        <v>13186</v>
      </c>
      <c r="W78" s="152"/>
      <c r="X78" s="158"/>
      <c r="Y78" s="152"/>
      <c r="Z78" s="118"/>
      <c r="AA78" s="152"/>
      <c r="AB78" s="118"/>
      <c r="AC78" s="137"/>
      <c r="AD78" s="135"/>
      <c r="AE78" s="138"/>
      <c r="AF78" s="140"/>
      <c r="AG78" s="135"/>
    </row>
    <row r="79" spans="1:33" hidden="1">
      <c r="A79" s="60" t="s">
        <v>4890</v>
      </c>
      <c r="B79" s="31" t="s">
        <v>351</v>
      </c>
      <c r="C79" s="32" t="s">
        <v>2115</v>
      </c>
      <c r="D79" s="32" t="s">
        <v>2175</v>
      </c>
      <c r="E79" s="32" t="s">
        <v>2116</v>
      </c>
      <c r="F79" s="32">
        <v>3</v>
      </c>
      <c r="G79" s="34" t="s">
        <v>2109</v>
      </c>
      <c r="H79" s="35" t="s">
        <v>2197</v>
      </c>
      <c r="I79" s="313">
        <v>9561</v>
      </c>
      <c r="J79" s="340">
        <v>1056</v>
      </c>
      <c r="K79" s="349">
        <v>47</v>
      </c>
      <c r="L79" s="327">
        <v>1274.22</v>
      </c>
      <c r="M79" s="18">
        <f t="shared" si="9"/>
        <v>4.9158036999999996E-3</v>
      </c>
      <c r="N79" s="18">
        <f t="shared" si="10"/>
        <v>4.0739343999999997E-3</v>
      </c>
      <c r="O79" s="36">
        <f t="shared" si="11"/>
        <v>2.0580239999999999E-4</v>
      </c>
      <c r="P79" s="361">
        <f t="shared" si="12"/>
        <v>22020</v>
      </c>
      <c r="Q79" s="245"/>
      <c r="R79" s="244"/>
      <c r="S79" s="244"/>
      <c r="T79" s="244"/>
      <c r="U79" s="199">
        <f t="shared" si="13"/>
        <v>22020</v>
      </c>
      <c r="V79" s="223">
        <f t="shared" si="14"/>
        <v>22020</v>
      </c>
      <c r="W79" s="152"/>
      <c r="X79" s="158"/>
      <c r="Y79" s="152"/>
      <c r="Z79" s="118"/>
      <c r="AA79" s="152"/>
      <c r="AB79" s="118"/>
      <c r="AC79" s="137"/>
      <c r="AD79" s="135"/>
      <c r="AE79" s="138"/>
      <c r="AF79" s="140"/>
      <c r="AG79" s="135"/>
    </row>
    <row r="80" spans="1:33" hidden="1">
      <c r="A80" s="60" t="s">
        <v>4891</v>
      </c>
      <c r="B80" s="31" t="s">
        <v>352</v>
      </c>
      <c r="C80" s="32" t="s">
        <v>2115</v>
      </c>
      <c r="D80" s="32" t="s">
        <v>2175</v>
      </c>
      <c r="E80" s="32" t="s">
        <v>2115</v>
      </c>
      <c r="F80" s="32">
        <v>3</v>
      </c>
      <c r="G80" s="34" t="s">
        <v>2109</v>
      </c>
      <c r="H80" s="35" t="s">
        <v>2198</v>
      </c>
      <c r="I80" s="313">
        <v>6177</v>
      </c>
      <c r="J80" s="340">
        <v>855</v>
      </c>
      <c r="K80" s="349">
        <v>46</v>
      </c>
      <c r="L80" s="327">
        <v>908.36</v>
      </c>
      <c r="M80" s="18">
        <f t="shared" si="9"/>
        <v>7.4469807000000004E-3</v>
      </c>
      <c r="N80" s="18">
        <f t="shared" si="10"/>
        <v>7.0095210000000003E-3</v>
      </c>
      <c r="O80" s="36">
        <f t="shared" si="11"/>
        <v>3.5409900000000003E-4</v>
      </c>
      <c r="P80" s="361">
        <f t="shared" si="12"/>
        <v>37888</v>
      </c>
      <c r="Q80" s="244"/>
      <c r="R80" s="244"/>
      <c r="S80" s="244"/>
      <c r="T80" s="244"/>
      <c r="U80" s="199">
        <f t="shared" si="13"/>
        <v>37888</v>
      </c>
      <c r="V80" s="223">
        <f t="shared" si="14"/>
        <v>37888</v>
      </c>
      <c r="W80" s="152"/>
      <c r="X80" s="158"/>
      <c r="Y80" s="152"/>
      <c r="Z80" s="118"/>
      <c r="AA80" s="152"/>
      <c r="AB80" s="118"/>
      <c r="AC80" s="137"/>
      <c r="AD80" s="135"/>
      <c r="AE80" s="138"/>
      <c r="AF80" s="140"/>
      <c r="AG80" s="135"/>
    </row>
    <row r="81" spans="1:33" hidden="1">
      <c r="A81" s="60" t="s">
        <v>4892</v>
      </c>
      <c r="B81" s="31" t="s">
        <v>353</v>
      </c>
      <c r="C81" s="32" t="s">
        <v>2115</v>
      </c>
      <c r="D81" s="32" t="s">
        <v>2175</v>
      </c>
      <c r="E81" s="32" t="s">
        <v>2120</v>
      </c>
      <c r="F81" s="32">
        <v>3</v>
      </c>
      <c r="G81" s="34" t="s">
        <v>2109</v>
      </c>
      <c r="H81" s="35" t="s">
        <v>2199</v>
      </c>
      <c r="I81" s="313">
        <v>17186</v>
      </c>
      <c r="J81" s="340">
        <v>2299</v>
      </c>
      <c r="K81" s="349">
        <v>33</v>
      </c>
      <c r="L81" s="327">
        <v>1582.37</v>
      </c>
      <c r="M81" s="18">
        <f t="shared" si="9"/>
        <v>1.9201674999999999E-3</v>
      </c>
      <c r="N81" s="18">
        <f t="shared" si="10"/>
        <v>2.7897805000000001E-3</v>
      </c>
      <c r="O81" s="36">
        <f t="shared" si="11"/>
        <v>1.409309E-4</v>
      </c>
      <c r="P81" s="361">
        <f t="shared" si="12"/>
        <v>15079</v>
      </c>
      <c r="Q81" s="244"/>
      <c r="R81" s="244"/>
      <c r="S81" s="244"/>
      <c r="T81" s="244"/>
      <c r="U81" s="199">
        <f t="shared" si="13"/>
        <v>15079</v>
      </c>
      <c r="V81" s="223">
        <f t="shared" si="14"/>
        <v>15079</v>
      </c>
      <c r="W81" s="152"/>
      <c r="X81" s="158"/>
      <c r="Y81" s="152"/>
      <c r="Z81" s="118"/>
      <c r="AA81" s="152"/>
      <c r="AB81" s="118"/>
      <c r="AC81" s="137"/>
      <c r="AD81" s="135"/>
      <c r="AE81" s="138"/>
      <c r="AF81" s="140"/>
      <c r="AG81" s="135"/>
    </row>
    <row r="82" spans="1:33" hidden="1">
      <c r="A82" s="60" t="s">
        <v>4893</v>
      </c>
      <c r="B82" s="31" t="s">
        <v>354</v>
      </c>
      <c r="C82" s="32" t="s">
        <v>2115</v>
      </c>
      <c r="D82" s="32" t="s">
        <v>2175</v>
      </c>
      <c r="E82" s="32" t="s">
        <v>2122</v>
      </c>
      <c r="F82" s="32">
        <v>3</v>
      </c>
      <c r="G82" s="34" t="s">
        <v>2109</v>
      </c>
      <c r="H82" s="35" t="s">
        <v>2200</v>
      </c>
      <c r="I82" s="313">
        <v>8461</v>
      </c>
      <c r="J82" s="340">
        <v>959</v>
      </c>
      <c r="K82" s="349">
        <v>70</v>
      </c>
      <c r="L82" s="327">
        <v>1142.76</v>
      </c>
      <c r="M82" s="18">
        <f t="shared" si="9"/>
        <v>8.2732537000000002E-3</v>
      </c>
      <c r="N82" s="18">
        <f t="shared" si="10"/>
        <v>6.9428841000000003E-3</v>
      </c>
      <c r="O82" s="36">
        <f t="shared" si="11"/>
        <v>3.507327E-4</v>
      </c>
      <c r="P82" s="361">
        <f t="shared" si="12"/>
        <v>37528</v>
      </c>
      <c r="Q82" s="244"/>
      <c r="R82" s="244"/>
      <c r="S82" s="244"/>
      <c r="T82" s="244"/>
      <c r="U82" s="199">
        <f t="shared" si="13"/>
        <v>37528</v>
      </c>
      <c r="V82" s="223">
        <f t="shared" si="14"/>
        <v>37528</v>
      </c>
      <c r="W82" s="152"/>
      <c r="X82" s="158"/>
      <c r="Y82" s="152"/>
      <c r="Z82" s="118"/>
      <c r="AA82" s="152"/>
      <c r="AB82" s="118"/>
      <c r="AC82" s="137"/>
      <c r="AD82" s="135"/>
      <c r="AE82" s="138"/>
      <c r="AF82" s="140"/>
      <c r="AG82" s="135"/>
    </row>
    <row r="83" spans="1:33" hidden="1">
      <c r="A83" s="60" t="s">
        <v>4894</v>
      </c>
      <c r="B83" s="31" t="s">
        <v>355</v>
      </c>
      <c r="C83" s="32" t="s">
        <v>2115</v>
      </c>
      <c r="D83" s="32" t="s">
        <v>2175</v>
      </c>
      <c r="E83" s="32" t="s">
        <v>2124</v>
      </c>
      <c r="F83" s="32">
        <v>3</v>
      </c>
      <c r="G83" s="34" t="s">
        <v>2109</v>
      </c>
      <c r="H83" s="35" t="s">
        <v>2201</v>
      </c>
      <c r="I83" s="313">
        <v>4214</v>
      </c>
      <c r="J83" s="340">
        <v>469</v>
      </c>
      <c r="K83" s="349">
        <v>32</v>
      </c>
      <c r="L83" s="327">
        <v>1197.78</v>
      </c>
      <c r="M83" s="18">
        <f t="shared" si="9"/>
        <v>7.5937351000000004E-3</v>
      </c>
      <c r="N83" s="18">
        <f t="shared" si="10"/>
        <v>2.9733855E-3</v>
      </c>
      <c r="O83" s="36">
        <f t="shared" si="11"/>
        <v>1.5020610000000001E-4</v>
      </c>
      <c r="P83" s="361">
        <f t="shared" si="12"/>
        <v>16072</v>
      </c>
      <c r="Q83" s="244"/>
      <c r="R83" s="244"/>
      <c r="S83" s="244"/>
      <c r="T83" s="244"/>
      <c r="U83" s="199">
        <f t="shared" si="13"/>
        <v>16072</v>
      </c>
      <c r="V83" s="223">
        <f t="shared" si="14"/>
        <v>16072</v>
      </c>
      <c r="W83" s="152"/>
      <c r="X83" s="158"/>
      <c r="Y83" s="152"/>
      <c r="Z83" s="118"/>
      <c r="AA83" s="152"/>
      <c r="AB83" s="118"/>
      <c r="AC83" s="137"/>
      <c r="AD83" s="135"/>
      <c r="AE83" s="138"/>
      <c r="AF83" s="140"/>
      <c r="AG83" s="135"/>
    </row>
    <row r="84" spans="1:33" hidden="1">
      <c r="A84" s="60" t="s">
        <v>4895</v>
      </c>
      <c r="B84" s="31" t="s">
        <v>356</v>
      </c>
      <c r="C84" s="32" t="s">
        <v>2115</v>
      </c>
      <c r="D84" s="32" t="s">
        <v>2177</v>
      </c>
      <c r="E84" s="32" t="s">
        <v>2116</v>
      </c>
      <c r="F84" s="32" t="s">
        <v>2119</v>
      </c>
      <c r="G84" s="34" t="s">
        <v>2108</v>
      </c>
      <c r="H84" s="35" t="s">
        <v>2202</v>
      </c>
      <c r="I84" s="313">
        <v>4657</v>
      </c>
      <c r="J84" s="340">
        <v>695</v>
      </c>
      <c r="K84" s="349">
        <v>22</v>
      </c>
      <c r="L84" s="327">
        <v>1320.79</v>
      </c>
      <c r="M84" s="18">
        <f t="shared" si="9"/>
        <v>4.7240711999999999E-3</v>
      </c>
      <c r="N84" s="18">
        <f t="shared" si="10"/>
        <v>2.4858073000000001E-3</v>
      </c>
      <c r="O84" s="36">
        <f t="shared" si="11"/>
        <v>1.2557510000000001E-4</v>
      </c>
      <c r="P84" s="361">
        <f t="shared" si="12"/>
        <v>13436</v>
      </c>
      <c r="Q84" s="244"/>
      <c r="R84" s="244"/>
      <c r="S84" s="244"/>
      <c r="T84" s="244"/>
      <c r="U84" s="199">
        <f t="shared" si="13"/>
        <v>13436</v>
      </c>
      <c r="V84" s="223">
        <f t="shared" si="14"/>
        <v>13436</v>
      </c>
      <c r="W84" s="152"/>
      <c r="X84" s="158"/>
      <c r="Y84" s="152"/>
      <c r="Z84" s="118"/>
      <c r="AA84" s="152"/>
      <c r="AB84" s="118"/>
      <c r="AC84" s="137"/>
      <c r="AD84" s="135"/>
      <c r="AE84" s="138"/>
      <c r="AF84" s="140"/>
      <c r="AG84" s="135"/>
    </row>
    <row r="85" spans="1:33" hidden="1">
      <c r="A85" s="60" t="s">
        <v>4896</v>
      </c>
      <c r="B85" s="31" t="s">
        <v>357</v>
      </c>
      <c r="C85" s="32" t="s">
        <v>2115</v>
      </c>
      <c r="D85" s="32" t="s">
        <v>2177</v>
      </c>
      <c r="E85" s="32" t="s">
        <v>2115</v>
      </c>
      <c r="F85" s="32" t="s">
        <v>2119</v>
      </c>
      <c r="G85" s="34" t="s">
        <v>2108</v>
      </c>
      <c r="H85" s="35" t="s">
        <v>2203</v>
      </c>
      <c r="I85" s="313">
        <v>8093</v>
      </c>
      <c r="J85" s="340">
        <v>1161</v>
      </c>
      <c r="K85" s="349">
        <v>45</v>
      </c>
      <c r="L85" s="327">
        <v>2560.21</v>
      </c>
      <c r="M85" s="18">
        <f t="shared" si="9"/>
        <v>5.5603607999999997E-3</v>
      </c>
      <c r="N85" s="18">
        <f t="shared" si="10"/>
        <v>2.5215035999999998E-3</v>
      </c>
      <c r="O85" s="36">
        <f t="shared" si="11"/>
        <v>1.2737839999999999E-4</v>
      </c>
      <c r="P85" s="361">
        <f t="shared" si="12"/>
        <v>13629</v>
      </c>
      <c r="Q85" s="244"/>
      <c r="R85" s="244"/>
      <c r="S85" s="244"/>
      <c r="T85" s="244"/>
      <c r="U85" s="199">
        <f t="shared" si="13"/>
        <v>13629</v>
      </c>
      <c r="V85" s="223">
        <f t="shared" si="14"/>
        <v>13629</v>
      </c>
      <c r="W85" s="152"/>
      <c r="X85" s="158"/>
      <c r="Y85" s="152"/>
      <c r="Z85" s="118"/>
      <c r="AA85" s="152"/>
      <c r="AB85" s="118"/>
      <c r="AC85" s="137"/>
      <c r="AD85" s="135"/>
      <c r="AE85" s="138"/>
      <c r="AF85" s="140"/>
      <c r="AG85" s="135"/>
    </row>
    <row r="86" spans="1:33" hidden="1">
      <c r="A86" s="60" t="s">
        <v>4897</v>
      </c>
      <c r="B86" s="31" t="s">
        <v>358</v>
      </c>
      <c r="C86" s="32" t="s">
        <v>2115</v>
      </c>
      <c r="D86" s="32" t="s">
        <v>2177</v>
      </c>
      <c r="E86" s="32" t="s">
        <v>2120</v>
      </c>
      <c r="F86" s="32">
        <v>3</v>
      </c>
      <c r="G86" s="34" t="s">
        <v>2109</v>
      </c>
      <c r="H86" s="35" t="s">
        <v>2204</v>
      </c>
      <c r="I86" s="313">
        <v>24050</v>
      </c>
      <c r="J86" s="340">
        <v>3582</v>
      </c>
      <c r="K86" s="349">
        <v>76</v>
      </c>
      <c r="L86" s="327">
        <v>1703.98</v>
      </c>
      <c r="M86" s="18">
        <f t="shared" si="9"/>
        <v>3.1600831000000002E-3</v>
      </c>
      <c r="N86" s="18">
        <f t="shared" si="10"/>
        <v>6.6429287E-3</v>
      </c>
      <c r="O86" s="36">
        <f t="shared" si="11"/>
        <v>3.355799E-4</v>
      </c>
      <c r="P86" s="361">
        <f t="shared" si="12"/>
        <v>35907</v>
      </c>
      <c r="Q86" s="244"/>
      <c r="R86" s="244"/>
      <c r="S86" s="244"/>
      <c r="T86" s="244"/>
      <c r="U86" s="199">
        <f t="shared" si="13"/>
        <v>35907</v>
      </c>
      <c r="V86" s="223">
        <f t="shared" si="14"/>
        <v>35907</v>
      </c>
      <c r="W86" s="152"/>
      <c r="X86" s="158"/>
      <c r="Y86" s="152"/>
      <c r="Z86" s="118"/>
      <c r="AA86" s="152"/>
      <c r="AB86" s="118"/>
      <c r="AC86" s="137"/>
      <c r="AD86" s="135"/>
      <c r="AE86" s="138"/>
      <c r="AF86" s="140"/>
      <c r="AG86" s="135"/>
    </row>
    <row r="87" spans="1:33" hidden="1">
      <c r="A87" s="60" t="s">
        <v>4898</v>
      </c>
      <c r="B87" s="31" t="s">
        <v>359</v>
      </c>
      <c r="C87" s="32" t="s">
        <v>2115</v>
      </c>
      <c r="D87" s="32" t="s">
        <v>2179</v>
      </c>
      <c r="E87" s="32" t="s">
        <v>2116</v>
      </c>
      <c r="F87" s="32" t="s">
        <v>2117</v>
      </c>
      <c r="G87" s="34" t="s">
        <v>2107</v>
      </c>
      <c r="H87" s="39" t="s">
        <v>2205</v>
      </c>
      <c r="I87" s="313">
        <v>36979</v>
      </c>
      <c r="J87" s="340">
        <v>4735</v>
      </c>
      <c r="K87" s="349">
        <v>97</v>
      </c>
      <c r="L87" s="327">
        <v>1945.11</v>
      </c>
      <c r="M87" s="18">
        <f t="shared" si="9"/>
        <v>2.6231103999999998E-3</v>
      </c>
      <c r="N87" s="18">
        <f t="shared" si="10"/>
        <v>6.3854628999999996E-3</v>
      </c>
      <c r="O87" s="36">
        <f t="shared" si="11"/>
        <v>3.225735E-4</v>
      </c>
      <c r="P87" s="361">
        <f t="shared" si="12"/>
        <v>34515</v>
      </c>
      <c r="Q87" s="244"/>
      <c r="R87" s="244"/>
      <c r="S87" s="244"/>
      <c r="T87" s="244"/>
      <c r="U87" s="199">
        <f t="shared" si="13"/>
        <v>34515</v>
      </c>
      <c r="V87" s="223">
        <f t="shared" si="14"/>
        <v>34515</v>
      </c>
      <c r="W87" s="153"/>
      <c r="X87" s="158"/>
      <c r="Y87" s="152"/>
      <c r="Z87" s="118"/>
      <c r="AA87" s="152"/>
      <c r="AB87" s="118"/>
      <c r="AC87" s="137"/>
      <c r="AD87" s="135"/>
      <c r="AE87" s="138"/>
      <c r="AF87" s="140"/>
      <c r="AG87" s="135"/>
    </row>
    <row r="88" spans="1:33" hidden="1">
      <c r="A88" s="60" t="s">
        <v>4899</v>
      </c>
      <c r="B88" s="31" t="s">
        <v>360</v>
      </c>
      <c r="C88" s="32" t="s">
        <v>2115</v>
      </c>
      <c r="D88" s="32" t="s">
        <v>2179</v>
      </c>
      <c r="E88" s="32" t="s">
        <v>2115</v>
      </c>
      <c r="F88" s="32">
        <v>3</v>
      </c>
      <c r="G88" s="34" t="s">
        <v>2109</v>
      </c>
      <c r="H88" s="39" t="s">
        <v>7290</v>
      </c>
      <c r="I88" s="313">
        <v>9873</v>
      </c>
      <c r="J88" s="340">
        <v>1262</v>
      </c>
      <c r="K88" s="349">
        <v>27</v>
      </c>
      <c r="L88" s="327">
        <v>1356.48</v>
      </c>
      <c r="M88" s="18">
        <f t="shared" si="9"/>
        <v>2.7347309999999998E-3</v>
      </c>
      <c r="N88" s="18">
        <f t="shared" si="10"/>
        <v>2.5442545999999999E-3</v>
      </c>
      <c r="O88" s="36">
        <f t="shared" si="11"/>
        <v>1.2852769999999999E-4</v>
      </c>
      <c r="P88" s="361">
        <f t="shared" si="12"/>
        <v>13752</v>
      </c>
      <c r="Q88" s="244"/>
      <c r="R88" s="244"/>
      <c r="S88" s="244"/>
      <c r="T88" s="244"/>
      <c r="U88" s="199">
        <f t="shared" si="13"/>
        <v>13752</v>
      </c>
      <c r="V88" s="223">
        <f t="shared" si="14"/>
        <v>13752</v>
      </c>
      <c r="W88" s="153"/>
      <c r="X88" s="158"/>
      <c r="Y88" s="152"/>
      <c r="Z88" s="118"/>
      <c r="AA88" s="152"/>
      <c r="AB88" s="118"/>
      <c r="AC88" s="137"/>
      <c r="AD88" s="135"/>
      <c r="AE88" s="138"/>
      <c r="AF88" s="140"/>
      <c r="AG88" s="135"/>
    </row>
    <row r="89" spans="1:33" hidden="1">
      <c r="A89" s="60" t="s">
        <v>4900</v>
      </c>
      <c r="B89" s="31" t="s">
        <v>361</v>
      </c>
      <c r="C89" s="32" t="s">
        <v>2115</v>
      </c>
      <c r="D89" s="32" t="s">
        <v>2179</v>
      </c>
      <c r="E89" s="32" t="s">
        <v>2120</v>
      </c>
      <c r="F89" s="32" t="s">
        <v>2119</v>
      </c>
      <c r="G89" s="34" t="s">
        <v>2108</v>
      </c>
      <c r="H89" s="40" t="s">
        <v>2206</v>
      </c>
      <c r="I89" s="313">
        <v>6886</v>
      </c>
      <c r="J89" s="340">
        <v>1071</v>
      </c>
      <c r="K89" s="349">
        <v>16</v>
      </c>
      <c r="L89" s="327">
        <v>1792.73</v>
      </c>
      <c r="M89" s="18">
        <f t="shared" si="9"/>
        <v>2.3235550000000002E-3</v>
      </c>
      <c r="N89" s="18">
        <f t="shared" si="10"/>
        <v>1.3881216E-3</v>
      </c>
      <c r="O89" s="36">
        <f t="shared" si="11"/>
        <v>7.01235E-5</v>
      </c>
      <c r="P89" s="361">
        <f t="shared" si="12"/>
        <v>7503</v>
      </c>
      <c r="Q89" s="244"/>
      <c r="R89" s="244"/>
      <c r="S89" s="244"/>
      <c r="T89" s="244"/>
      <c r="U89" s="199">
        <f t="shared" si="13"/>
        <v>7503</v>
      </c>
      <c r="V89" s="223">
        <f t="shared" si="14"/>
        <v>7503</v>
      </c>
      <c r="W89" s="152"/>
      <c r="X89" s="158"/>
      <c r="Y89" s="152"/>
      <c r="Z89" s="118"/>
      <c r="AA89" s="152"/>
      <c r="AB89" s="118"/>
      <c r="AC89" s="137"/>
      <c r="AD89" s="135"/>
      <c r="AE89" s="138"/>
      <c r="AF89" s="140"/>
      <c r="AG89" s="135"/>
    </row>
    <row r="90" spans="1:33" hidden="1">
      <c r="A90" s="60" t="s">
        <v>4901</v>
      </c>
      <c r="B90" s="31" t="s">
        <v>362</v>
      </c>
      <c r="C90" s="32" t="s">
        <v>2115</v>
      </c>
      <c r="D90" s="32" t="s">
        <v>2179</v>
      </c>
      <c r="E90" s="32" t="s">
        <v>2122</v>
      </c>
      <c r="F90" s="32" t="s">
        <v>2119</v>
      </c>
      <c r="G90" s="34" t="s">
        <v>2108</v>
      </c>
      <c r="H90" s="40" t="s">
        <v>2207</v>
      </c>
      <c r="I90" s="313">
        <v>4598</v>
      </c>
      <c r="J90" s="340">
        <v>681</v>
      </c>
      <c r="K90" s="349">
        <v>14</v>
      </c>
      <c r="L90" s="327">
        <v>1127.81</v>
      </c>
      <c r="M90" s="18">
        <f t="shared" si="9"/>
        <v>3.0448020000000001E-3</v>
      </c>
      <c r="N90" s="18">
        <f t="shared" si="10"/>
        <v>1.8385279E-3</v>
      </c>
      <c r="O90" s="36">
        <f t="shared" si="11"/>
        <v>9.2876599999999998E-5</v>
      </c>
      <c r="P90" s="361">
        <f t="shared" si="12"/>
        <v>9937</v>
      </c>
      <c r="Q90" s="244"/>
      <c r="R90" s="244"/>
      <c r="S90" s="244"/>
      <c r="T90" s="244"/>
      <c r="U90" s="199">
        <f t="shared" si="13"/>
        <v>9937</v>
      </c>
      <c r="V90" s="223">
        <f t="shared" si="14"/>
        <v>9937</v>
      </c>
      <c r="W90" s="152"/>
      <c r="X90" s="158"/>
      <c r="Y90" s="152"/>
      <c r="Z90" s="118"/>
      <c r="AA90" s="152"/>
      <c r="AB90" s="118"/>
      <c r="AC90" s="137"/>
      <c r="AD90" s="135"/>
      <c r="AE90" s="138"/>
      <c r="AF90" s="140"/>
      <c r="AG90" s="135"/>
    </row>
    <row r="91" spans="1:33" hidden="1">
      <c r="A91" s="60" t="s">
        <v>4902</v>
      </c>
      <c r="B91" s="31" t="s">
        <v>363</v>
      </c>
      <c r="C91" s="32" t="s">
        <v>2115</v>
      </c>
      <c r="D91" s="32" t="s">
        <v>2179</v>
      </c>
      <c r="E91" s="32" t="s">
        <v>2124</v>
      </c>
      <c r="F91" s="32">
        <v>3</v>
      </c>
      <c r="G91" s="34" t="s">
        <v>2109</v>
      </c>
      <c r="H91" s="40" t="s">
        <v>2208</v>
      </c>
      <c r="I91" s="313">
        <v>5100</v>
      </c>
      <c r="J91" s="340">
        <v>760</v>
      </c>
      <c r="K91" s="349">
        <v>23</v>
      </c>
      <c r="L91" s="327">
        <v>1634.91</v>
      </c>
      <c r="M91" s="18">
        <f t="shared" si="9"/>
        <v>4.5098038999999996E-3</v>
      </c>
      <c r="N91" s="18">
        <f t="shared" si="10"/>
        <v>2.0964156000000001E-3</v>
      </c>
      <c r="O91" s="36">
        <f t="shared" si="11"/>
        <v>1.059043E-4</v>
      </c>
      <c r="P91" s="361">
        <f t="shared" si="12"/>
        <v>11331</v>
      </c>
      <c r="Q91" s="245"/>
      <c r="R91" s="244"/>
      <c r="S91" s="244"/>
      <c r="T91" s="244"/>
      <c r="U91" s="199">
        <f t="shared" si="13"/>
        <v>11331</v>
      </c>
      <c r="V91" s="223">
        <f t="shared" si="14"/>
        <v>11331</v>
      </c>
      <c r="W91" s="152"/>
      <c r="X91" s="158"/>
      <c r="Y91" s="152"/>
      <c r="Z91" s="118"/>
      <c r="AA91" s="152"/>
      <c r="AB91" s="118"/>
      <c r="AC91" s="137"/>
      <c r="AD91" s="135"/>
      <c r="AE91" s="138"/>
      <c r="AF91" s="140"/>
      <c r="AG91" s="135"/>
    </row>
    <row r="92" spans="1:33" hidden="1">
      <c r="A92" s="60" t="s">
        <v>4903</v>
      </c>
      <c r="B92" s="31" t="s">
        <v>364</v>
      </c>
      <c r="C92" s="32" t="s">
        <v>2115</v>
      </c>
      <c r="D92" s="32" t="s">
        <v>2179</v>
      </c>
      <c r="E92" s="32" t="s">
        <v>2126</v>
      </c>
      <c r="F92" s="32" t="s">
        <v>2119</v>
      </c>
      <c r="G92" s="34" t="s">
        <v>2108</v>
      </c>
      <c r="H92" s="39" t="s">
        <v>2205</v>
      </c>
      <c r="I92" s="313">
        <v>14124</v>
      </c>
      <c r="J92" s="340">
        <v>2003</v>
      </c>
      <c r="K92" s="349">
        <v>25</v>
      </c>
      <c r="L92" s="327">
        <v>2007.96</v>
      </c>
      <c r="M92" s="18">
        <f t="shared" si="9"/>
        <v>1.7700368000000001E-3</v>
      </c>
      <c r="N92" s="18">
        <f t="shared" si="10"/>
        <v>1.7656645000000001E-3</v>
      </c>
      <c r="O92" s="36">
        <f t="shared" si="11"/>
        <v>8.9195800000000004E-5</v>
      </c>
      <c r="P92" s="361">
        <f t="shared" si="12"/>
        <v>9543</v>
      </c>
      <c r="Q92" s="244"/>
      <c r="R92" s="244"/>
      <c r="S92" s="244"/>
      <c r="T92" s="244"/>
      <c r="U92" s="199">
        <f t="shared" si="13"/>
        <v>9543</v>
      </c>
      <c r="V92" s="223">
        <f t="shared" si="14"/>
        <v>9543</v>
      </c>
      <c r="W92" s="153"/>
      <c r="X92" s="158"/>
      <c r="Y92" s="152"/>
      <c r="Z92" s="118"/>
      <c r="AA92" s="152"/>
      <c r="AB92" s="118"/>
      <c r="AC92" s="137"/>
      <c r="AD92" s="135"/>
      <c r="AE92" s="138"/>
      <c r="AF92" s="140"/>
      <c r="AG92" s="135"/>
    </row>
    <row r="93" spans="1:33" hidden="1">
      <c r="A93" s="60" t="s">
        <v>4904</v>
      </c>
      <c r="B93" s="31" t="s">
        <v>365</v>
      </c>
      <c r="C93" s="32" t="s">
        <v>2115</v>
      </c>
      <c r="D93" s="32" t="s">
        <v>2179</v>
      </c>
      <c r="E93" s="32" t="s">
        <v>2133</v>
      </c>
      <c r="F93" s="32">
        <v>3</v>
      </c>
      <c r="G93" s="34" t="s">
        <v>2109</v>
      </c>
      <c r="H93" s="35" t="s">
        <v>2209</v>
      </c>
      <c r="I93" s="313">
        <v>16819</v>
      </c>
      <c r="J93" s="340">
        <v>2283</v>
      </c>
      <c r="K93" s="349">
        <v>19</v>
      </c>
      <c r="L93" s="327">
        <v>1718.39</v>
      </c>
      <c r="M93" s="18">
        <f t="shared" si="9"/>
        <v>1.1296747E-3</v>
      </c>
      <c r="N93" s="18">
        <f t="shared" si="10"/>
        <v>1.5008509000000001E-3</v>
      </c>
      <c r="O93" s="36">
        <f t="shared" si="11"/>
        <v>7.5818199999999999E-5</v>
      </c>
      <c r="P93" s="361">
        <f t="shared" si="12"/>
        <v>8112</v>
      </c>
      <c r="Q93" s="245"/>
      <c r="R93" s="244"/>
      <c r="S93" s="244"/>
      <c r="T93" s="244"/>
      <c r="U93" s="199">
        <f t="shared" si="13"/>
        <v>8112</v>
      </c>
      <c r="V93" s="223">
        <f t="shared" si="14"/>
        <v>8112</v>
      </c>
      <c r="W93" s="152"/>
      <c r="X93" s="158"/>
      <c r="Y93" s="152"/>
      <c r="Z93" s="118"/>
      <c r="AA93" s="152"/>
      <c r="AB93" s="118"/>
      <c r="AC93" s="137"/>
      <c r="AD93" s="135"/>
      <c r="AE93" s="138"/>
      <c r="AF93" s="140"/>
      <c r="AG93" s="135"/>
    </row>
    <row r="94" spans="1:33" hidden="1">
      <c r="A94" s="60" t="s">
        <v>4905</v>
      </c>
      <c r="B94" s="31" t="s">
        <v>366</v>
      </c>
      <c r="C94" s="32" t="s">
        <v>2115</v>
      </c>
      <c r="D94" s="32" t="s">
        <v>2179</v>
      </c>
      <c r="E94" s="32" t="s">
        <v>2157</v>
      </c>
      <c r="F94" s="32">
        <v>3</v>
      </c>
      <c r="G94" s="34" t="s">
        <v>2109</v>
      </c>
      <c r="H94" s="35" t="s">
        <v>2210</v>
      </c>
      <c r="I94" s="313">
        <v>12889</v>
      </c>
      <c r="J94" s="340">
        <v>1669</v>
      </c>
      <c r="K94" s="349">
        <v>0</v>
      </c>
      <c r="L94" s="327">
        <v>2240.6</v>
      </c>
      <c r="M94" s="18">
        <f t="shared" si="9"/>
        <v>0</v>
      </c>
      <c r="N94" s="18">
        <f t="shared" si="10"/>
        <v>0</v>
      </c>
      <c r="O94" s="36">
        <f t="shared" si="11"/>
        <v>0</v>
      </c>
      <c r="P94" s="361">
        <f t="shared" si="12"/>
        <v>0</v>
      </c>
      <c r="Q94" s="244"/>
      <c r="R94" s="244"/>
      <c r="S94" s="244"/>
      <c r="T94" s="244"/>
      <c r="U94" s="199">
        <f t="shared" si="13"/>
        <v>0</v>
      </c>
      <c r="V94" s="223">
        <f t="shared" si="14"/>
        <v>0</v>
      </c>
      <c r="W94" s="152"/>
      <c r="X94" s="158"/>
      <c r="Y94" s="152"/>
      <c r="Z94" s="118"/>
      <c r="AA94" s="152"/>
      <c r="AB94" s="118"/>
      <c r="AC94" s="137"/>
      <c r="AD94" s="135"/>
      <c r="AE94" s="138"/>
      <c r="AF94" s="140"/>
      <c r="AG94" s="135"/>
    </row>
    <row r="95" spans="1:33" hidden="1">
      <c r="A95" s="60" t="s">
        <v>4906</v>
      </c>
      <c r="B95" s="31" t="s">
        <v>367</v>
      </c>
      <c r="C95" s="32" t="s">
        <v>2115</v>
      </c>
      <c r="D95" s="32" t="s">
        <v>2211</v>
      </c>
      <c r="E95" s="32" t="s">
        <v>2116</v>
      </c>
      <c r="F95" s="32" t="s">
        <v>2117</v>
      </c>
      <c r="G95" s="34" t="s">
        <v>2107</v>
      </c>
      <c r="H95" s="35" t="s">
        <v>2212</v>
      </c>
      <c r="I95" s="313">
        <v>33087</v>
      </c>
      <c r="J95" s="340">
        <v>4156</v>
      </c>
      <c r="K95" s="349">
        <v>24</v>
      </c>
      <c r="L95" s="327">
        <v>2203.7800000000002</v>
      </c>
      <c r="M95" s="18">
        <f t="shared" si="9"/>
        <v>7.2536040000000001E-4</v>
      </c>
      <c r="N95" s="18">
        <f t="shared" si="10"/>
        <v>1.3679212999999999E-3</v>
      </c>
      <c r="O95" s="36">
        <f t="shared" si="11"/>
        <v>6.9103000000000006E-5</v>
      </c>
      <c r="P95" s="361">
        <f t="shared" si="12"/>
        <v>7394</v>
      </c>
      <c r="Q95" s="244"/>
      <c r="R95" s="244"/>
      <c r="S95" s="244"/>
      <c r="T95" s="244"/>
      <c r="U95" s="199">
        <f t="shared" si="13"/>
        <v>7394</v>
      </c>
      <c r="V95" s="223">
        <f t="shared" si="14"/>
        <v>7394</v>
      </c>
      <c r="W95" s="152"/>
      <c r="X95" s="158"/>
      <c r="Y95" s="152"/>
      <c r="Z95" s="118"/>
      <c r="AA95" s="152"/>
      <c r="AB95" s="118"/>
      <c r="AC95" s="137"/>
      <c r="AD95" s="135"/>
      <c r="AE95" s="138"/>
      <c r="AF95" s="140"/>
      <c r="AG95" s="135"/>
    </row>
    <row r="96" spans="1:33" hidden="1">
      <c r="A96" s="60" t="s">
        <v>4907</v>
      </c>
      <c r="B96" s="31" t="s">
        <v>368</v>
      </c>
      <c r="C96" s="32" t="s">
        <v>2115</v>
      </c>
      <c r="D96" s="32" t="s">
        <v>2211</v>
      </c>
      <c r="E96" s="32" t="s">
        <v>2115</v>
      </c>
      <c r="F96" s="32" t="s">
        <v>2119</v>
      </c>
      <c r="G96" s="34" t="s">
        <v>2108</v>
      </c>
      <c r="H96" s="35" t="s">
        <v>2213</v>
      </c>
      <c r="I96" s="313">
        <v>5132</v>
      </c>
      <c r="J96" s="340">
        <v>733</v>
      </c>
      <c r="K96" s="349">
        <v>15</v>
      </c>
      <c r="L96" s="327">
        <v>1680.48</v>
      </c>
      <c r="M96" s="18">
        <f t="shared" si="9"/>
        <v>2.9228371000000002E-3</v>
      </c>
      <c r="N96" s="18">
        <f t="shared" si="10"/>
        <v>1.2748974E-3</v>
      </c>
      <c r="O96" s="36">
        <f t="shared" si="11"/>
        <v>6.4403800000000002E-5</v>
      </c>
      <c r="P96" s="361">
        <f t="shared" si="12"/>
        <v>6891</v>
      </c>
      <c r="Q96" s="244"/>
      <c r="R96" s="244"/>
      <c r="S96" s="244"/>
      <c r="T96" s="244"/>
      <c r="U96" s="199">
        <f t="shared" si="13"/>
        <v>6891</v>
      </c>
      <c r="V96" s="223">
        <f t="shared" si="14"/>
        <v>6891</v>
      </c>
      <c r="W96" s="152"/>
      <c r="X96" s="158"/>
      <c r="Y96" s="152"/>
      <c r="Z96" s="118"/>
      <c r="AA96" s="152"/>
      <c r="AB96" s="118"/>
      <c r="AC96" s="137"/>
      <c r="AD96" s="135"/>
      <c r="AE96" s="138"/>
      <c r="AF96" s="140"/>
      <c r="AG96" s="135"/>
    </row>
    <row r="97" spans="1:33" hidden="1">
      <c r="A97" s="60" t="s">
        <v>4908</v>
      </c>
      <c r="B97" s="31" t="s">
        <v>369</v>
      </c>
      <c r="C97" s="32" t="s">
        <v>2115</v>
      </c>
      <c r="D97" s="32" t="s">
        <v>2211</v>
      </c>
      <c r="E97" s="32" t="s">
        <v>2120</v>
      </c>
      <c r="F97" s="32">
        <v>3</v>
      </c>
      <c r="G97" s="34" t="s">
        <v>2109</v>
      </c>
      <c r="H97" s="35" t="s">
        <v>2214</v>
      </c>
      <c r="I97" s="313">
        <v>23296</v>
      </c>
      <c r="J97" s="340">
        <v>3173</v>
      </c>
      <c r="K97" s="349">
        <v>13</v>
      </c>
      <c r="L97" s="327">
        <v>2592.1999999999998</v>
      </c>
      <c r="M97" s="18">
        <f t="shared" si="9"/>
        <v>5.5803570000000004E-4</v>
      </c>
      <c r="N97" s="18">
        <f t="shared" si="10"/>
        <v>6.8306729999999998E-4</v>
      </c>
      <c r="O97" s="36">
        <f t="shared" si="11"/>
        <v>3.4506399999999999E-5</v>
      </c>
      <c r="P97" s="361">
        <f t="shared" si="12"/>
        <v>3692</v>
      </c>
      <c r="Q97" s="244"/>
      <c r="R97" s="244"/>
      <c r="S97" s="244"/>
      <c r="T97" s="244"/>
      <c r="U97" s="199">
        <f t="shared" si="13"/>
        <v>3692</v>
      </c>
      <c r="V97" s="223">
        <f t="shared" si="14"/>
        <v>3692</v>
      </c>
      <c r="W97" s="152"/>
      <c r="X97" s="158"/>
      <c r="Y97" s="152"/>
      <c r="Z97" s="118"/>
      <c r="AA97" s="152"/>
      <c r="AB97" s="118"/>
      <c r="AC97" s="137"/>
      <c r="AD97" s="135"/>
      <c r="AE97" s="138"/>
      <c r="AF97" s="140"/>
      <c r="AG97" s="135"/>
    </row>
    <row r="98" spans="1:33" hidden="1">
      <c r="A98" s="60" t="s">
        <v>4909</v>
      </c>
      <c r="B98" s="31" t="s">
        <v>370</v>
      </c>
      <c r="C98" s="32" t="s">
        <v>2115</v>
      </c>
      <c r="D98" s="32" t="s">
        <v>2211</v>
      </c>
      <c r="E98" s="32" t="s">
        <v>2122</v>
      </c>
      <c r="F98" s="32" t="s">
        <v>2119</v>
      </c>
      <c r="G98" s="34" t="s">
        <v>2108</v>
      </c>
      <c r="H98" s="35" t="s">
        <v>2212</v>
      </c>
      <c r="I98" s="313">
        <v>15218</v>
      </c>
      <c r="J98" s="340">
        <v>2220</v>
      </c>
      <c r="K98" s="349">
        <v>21</v>
      </c>
      <c r="L98" s="327">
        <v>2819.46</v>
      </c>
      <c r="M98" s="18">
        <f t="shared" si="9"/>
        <v>1.3799448E-3</v>
      </c>
      <c r="N98" s="18">
        <f t="shared" si="10"/>
        <v>1.0865474999999999E-3</v>
      </c>
      <c r="O98" s="36">
        <f t="shared" si="11"/>
        <v>5.4888900000000002E-5</v>
      </c>
      <c r="P98" s="361">
        <f t="shared" si="12"/>
        <v>5873</v>
      </c>
      <c r="Q98" s="244"/>
      <c r="R98" s="244"/>
      <c r="S98" s="244"/>
      <c r="T98" s="244"/>
      <c r="U98" s="199">
        <f t="shared" si="13"/>
        <v>5873</v>
      </c>
      <c r="V98" s="223">
        <f t="shared" si="14"/>
        <v>5873</v>
      </c>
      <c r="W98" s="152"/>
      <c r="X98" s="158"/>
      <c r="Y98" s="152"/>
      <c r="Z98" s="118"/>
      <c r="AA98" s="152"/>
      <c r="AB98" s="118"/>
      <c r="AC98" s="137"/>
      <c r="AD98" s="135"/>
      <c r="AE98" s="138"/>
      <c r="AF98" s="140"/>
      <c r="AG98" s="135"/>
    </row>
    <row r="99" spans="1:33" hidden="1">
      <c r="A99" s="60" t="s">
        <v>4910</v>
      </c>
      <c r="B99" s="31" t="s">
        <v>371</v>
      </c>
      <c r="C99" s="32" t="s">
        <v>2115</v>
      </c>
      <c r="D99" s="32" t="s">
        <v>2215</v>
      </c>
      <c r="E99" s="32" t="s">
        <v>2116</v>
      </c>
      <c r="F99" s="32">
        <v>3</v>
      </c>
      <c r="G99" s="34" t="s">
        <v>2109</v>
      </c>
      <c r="H99" s="35" t="s">
        <v>2216</v>
      </c>
      <c r="I99" s="313">
        <v>12721</v>
      </c>
      <c r="J99" s="340">
        <v>1691</v>
      </c>
      <c r="K99" s="349">
        <v>12</v>
      </c>
      <c r="L99" s="327">
        <v>1928.82</v>
      </c>
      <c r="M99" s="18">
        <f t="shared" si="9"/>
        <v>9.4332200000000002E-4</v>
      </c>
      <c r="N99" s="18">
        <f t="shared" si="10"/>
        <v>8.2701210000000005E-4</v>
      </c>
      <c r="O99" s="36">
        <f t="shared" si="11"/>
        <v>4.1777999999999999E-5</v>
      </c>
      <c r="P99" s="361">
        <f t="shared" si="12"/>
        <v>4470</v>
      </c>
      <c r="Q99" s="244"/>
      <c r="R99" s="244"/>
      <c r="S99" s="244"/>
      <c r="T99" s="244"/>
      <c r="U99" s="199">
        <f t="shared" si="13"/>
        <v>4470</v>
      </c>
      <c r="V99" s="223">
        <f t="shared" si="14"/>
        <v>4470</v>
      </c>
      <c r="W99" s="152"/>
      <c r="X99" s="158"/>
      <c r="Y99" s="152"/>
      <c r="Z99" s="118"/>
      <c r="AA99" s="152"/>
      <c r="AB99" s="118"/>
      <c r="AC99" s="137"/>
      <c r="AD99" s="135"/>
      <c r="AE99" s="138"/>
      <c r="AF99" s="140"/>
      <c r="AG99" s="135"/>
    </row>
    <row r="100" spans="1:33" hidden="1">
      <c r="A100" s="60" t="s">
        <v>4911</v>
      </c>
      <c r="B100" s="31" t="s">
        <v>372</v>
      </c>
      <c r="C100" s="32" t="s">
        <v>2115</v>
      </c>
      <c r="D100" s="32" t="s">
        <v>2215</v>
      </c>
      <c r="E100" s="32" t="s">
        <v>2115</v>
      </c>
      <c r="F100" s="32" t="s">
        <v>2119</v>
      </c>
      <c r="G100" s="34" t="s">
        <v>2108</v>
      </c>
      <c r="H100" s="35" t="s">
        <v>2217</v>
      </c>
      <c r="I100" s="313">
        <v>3959</v>
      </c>
      <c r="J100" s="340">
        <v>602</v>
      </c>
      <c r="K100" s="349">
        <v>18</v>
      </c>
      <c r="L100" s="327">
        <v>1468.26</v>
      </c>
      <c r="M100" s="18">
        <f t="shared" ref="M100:M131" si="15" xml:space="preserve"> ROUNDDOWN(K100/I100,10)</f>
        <v>4.5466025999999996E-3</v>
      </c>
      <c r="N100" s="18">
        <f t="shared" ref="N100:N131" si="16">ROUNDDOWN(J100*M100/L100,10)</f>
        <v>1.8641485000000001E-3</v>
      </c>
      <c r="O100" s="36">
        <f t="shared" ref="O100:O131" si="17">ROUNDDOWN(N100/$N$2500,10)</f>
        <v>9.4170899999999997E-5</v>
      </c>
      <c r="P100" s="361">
        <f t="shared" si="12"/>
        <v>10076</v>
      </c>
      <c r="Q100" s="244"/>
      <c r="R100" s="244"/>
      <c r="S100" s="244"/>
      <c r="T100" s="244"/>
      <c r="U100" s="199">
        <f t="shared" si="13"/>
        <v>10076</v>
      </c>
      <c r="V100" s="223">
        <f t="shared" si="14"/>
        <v>10076</v>
      </c>
      <c r="W100" s="152"/>
      <c r="X100" s="158"/>
      <c r="Y100" s="152"/>
      <c r="Z100" s="118"/>
      <c r="AA100" s="152"/>
      <c r="AB100" s="118"/>
      <c r="AC100" s="137"/>
      <c r="AD100" s="135"/>
      <c r="AE100" s="138"/>
      <c r="AF100" s="140"/>
      <c r="AG100" s="135"/>
    </row>
    <row r="101" spans="1:33" hidden="1">
      <c r="A101" s="60" t="s">
        <v>4912</v>
      </c>
      <c r="B101" s="31" t="s">
        <v>373</v>
      </c>
      <c r="C101" s="32" t="s">
        <v>2115</v>
      </c>
      <c r="D101" s="32" t="s">
        <v>2215</v>
      </c>
      <c r="E101" s="32" t="s">
        <v>2120</v>
      </c>
      <c r="F101" s="32" t="s">
        <v>2119</v>
      </c>
      <c r="G101" s="34" t="s">
        <v>2108</v>
      </c>
      <c r="H101" s="35" t="s">
        <v>2218</v>
      </c>
      <c r="I101" s="313">
        <v>5427</v>
      </c>
      <c r="J101" s="340">
        <v>835</v>
      </c>
      <c r="K101" s="349">
        <v>40</v>
      </c>
      <c r="L101" s="327">
        <v>6710.4</v>
      </c>
      <c r="M101" s="18">
        <f t="shared" si="15"/>
        <v>7.3705545999999999E-3</v>
      </c>
      <c r="N101" s="18">
        <f t="shared" si="16"/>
        <v>9.1714539999999999E-4</v>
      </c>
      <c r="O101" s="36">
        <f t="shared" si="17"/>
        <v>4.6331300000000001E-5</v>
      </c>
      <c r="P101" s="361">
        <f t="shared" si="12"/>
        <v>4957</v>
      </c>
      <c r="Q101" s="244"/>
      <c r="R101" s="244"/>
      <c r="S101" s="244"/>
      <c r="T101" s="244"/>
      <c r="U101" s="199">
        <f t="shared" si="13"/>
        <v>4957</v>
      </c>
      <c r="V101" s="223">
        <f t="shared" si="14"/>
        <v>4957</v>
      </c>
      <c r="W101" s="152"/>
      <c r="X101" s="158"/>
      <c r="Y101" s="152"/>
      <c r="Z101" s="118"/>
      <c r="AA101" s="152"/>
      <c r="AB101" s="118"/>
      <c r="AC101" s="137"/>
      <c r="AD101" s="135"/>
      <c r="AE101" s="138"/>
      <c r="AF101" s="140"/>
      <c r="AG101" s="135"/>
    </row>
    <row r="102" spans="1:33" hidden="1">
      <c r="A102" s="60" t="s">
        <v>4913</v>
      </c>
      <c r="B102" s="31" t="s">
        <v>374</v>
      </c>
      <c r="C102" s="32" t="s">
        <v>2115</v>
      </c>
      <c r="D102" s="32" t="s">
        <v>2215</v>
      </c>
      <c r="E102" s="32" t="s">
        <v>2122</v>
      </c>
      <c r="F102" s="32">
        <v>3</v>
      </c>
      <c r="G102" s="34" t="s">
        <v>2109</v>
      </c>
      <c r="H102" s="35" t="s">
        <v>2219</v>
      </c>
      <c r="I102" s="313">
        <v>27704</v>
      </c>
      <c r="J102" s="340">
        <v>3996</v>
      </c>
      <c r="K102" s="349">
        <v>36</v>
      </c>
      <c r="L102" s="327">
        <v>6541.32</v>
      </c>
      <c r="M102" s="18">
        <f t="shared" si="15"/>
        <v>1.2994513E-3</v>
      </c>
      <c r="N102" s="18">
        <f t="shared" si="16"/>
        <v>7.9381639999999995E-4</v>
      </c>
      <c r="O102" s="36">
        <f t="shared" si="17"/>
        <v>4.0101100000000001E-5</v>
      </c>
      <c r="P102" s="361">
        <f t="shared" si="12"/>
        <v>4290</v>
      </c>
      <c r="Q102" s="244"/>
      <c r="R102" s="244"/>
      <c r="S102" s="244"/>
      <c r="T102" s="244"/>
      <c r="U102" s="199">
        <f t="shared" si="13"/>
        <v>4290</v>
      </c>
      <c r="V102" s="223">
        <f t="shared" si="14"/>
        <v>4290</v>
      </c>
      <c r="W102" s="152"/>
      <c r="X102" s="158"/>
      <c r="Y102" s="152"/>
      <c r="Z102" s="118"/>
      <c r="AA102" s="152"/>
      <c r="AB102" s="118"/>
      <c r="AC102" s="137"/>
      <c r="AD102" s="135"/>
      <c r="AE102" s="138"/>
      <c r="AF102" s="140"/>
      <c r="AG102" s="135"/>
    </row>
    <row r="103" spans="1:33" hidden="1">
      <c r="A103" s="60" t="s">
        <v>4914</v>
      </c>
      <c r="B103" s="31" t="s">
        <v>375</v>
      </c>
      <c r="C103" s="32" t="s">
        <v>2115</v>
      </c>
      <c r="D103" s="32" t="s">
        <v>2215</v>
      </c>
      <c r="E103" s="32" t="s">
        <v>2124</v>
      </c>
      <c r="F103" s="32">
        <v>3</v>
      </c>
      <c r="G103" s="34" t="s">
        <v>2109</v>
      </c>
      <c r="H103" s="35" t="s">
        <v>2220</v>
      </c>
      <c r="I103" s="313">
        <v>8282</v>
      </c>
      <c r="J103" s="340">
        <v>1096</v>
      </c>
      <c r="K103" s="349">
        <v>55</v>
      </c>
      <c r="L103" s="327">
        <v>1541.1</v>
      </c>
      <c r="M103" s="18">
        <f t="shared" si="15"/>
        <v>6.6409078999999996E-3</v>
      </c>
      <c r="N103" s="18">
        <f t="shared" si="16"/>
        <v>4.7228829999999998E-3</v>
      </c>
      <c r="O103" s="36">
        <f t="shared" si="17"/>
        <v>2.3858519999999999E-4</v>
      </c>
      <c r="P103" s="361">
        <f t="shared" si="12"/>
        <v>25528</v>
      </c>
      <c r="Q103" s="244"/>
      <c r="R103" s="244"/>
      <c r="S103" s="244"/>
      <c r="T103" s="244"/>
      <c r="U103" s="199">
        <f t="shared" si="13"/>
        <v>25528</v>
      </c>
      <c r="V103" s="223">
        <f t="shared" si="14"/>
        <v>25528</v>
      </c>
      <c r="W103" s="152"/>
      <c r="X103" s="158"/>
      <c r="Y103" s="152"/>
      <c r="Z103" s="118"/>
      <c r="AA103" s="152"/>
      <c r="AB103" s="118"/>
      <c r="AC103" s="137"/>
      <c r="AD103" s="135"/>
      <c r="AE103" s="138"/>
      <c r="AF103" s="140"/>
      <c r="AG103" s="135"/>
    </row>
    <row r="104" spans="1:33" hidden="1">
      <c r="A104" s="60" t="s">
        <v>4915</v>
      </c>
      <c r="B104" s="31" t="s">
        <v>376</v>
      </c>
      <c r="C104" s="32" t="s">
        <v>2115</v>
      </c>
      <c r="D104" s="32" t="s">
        <v>2215</v>
      </c>
      <c r="E104" s="32" t="s">
        <v>2126</v>
      </c>
      <c r="F104" s="32" t="s">
        <v>2119</v>
      </c>
      <c r="G104" s="34" t="s">
        <v>2108</v>
      </c>
      <c r="H104" s="35" t="s">
        <v>2221</v>
      </c>
      <c r="I104" s="313">
        <v>4904</v>
      </c>
      <c r="J104" s="340">
        <v>741</v>
      </c>
      <c r="K104" s="349">
        <v>18</v>
      </c>
      <c r="L104" s="327">
        <v>3900.43</v>
      </c>
      <c r="M104" s="18">
        <f t="shared" si="15"/>
        <v>3.6704730000000001E-3</v>
      </c>
      <c r="N104" s="18">
        <f t="shared" si="16"/>
        <v>6.9731290000000004E-4</v>
      </c>
      <c r="O104" s="36">
        <f t="shared" si="17"/>
        <v>3.5225999999999998E-5</v>
      </c>
      <c r="P104" s="361">
        <f t="shared" si="12"/>
        <v>3769</v>
      </c>
      <c r="Q104" s="244"/>
      <c r="R104" s="244"/>
      <c r="S104" s="244"/>
      <c r="T104" s="244"/>
      <c r="U104" s="199">
        <f t="shared" si="13"/>
        <v>3769</v>
      </c>
      <c r="V104" s="223">
        <f t="shared" si="14"/>
        <v>3769</v>
      </c>
      <c r="W104" s="152"/>
      <c r="X104" s="158"/>
      <c r="Y104" s="152"/>
      <c r="Z104" s="118"/>
      <c r="AA104" s="152"/>
      <c r="AB104" s="118"/>
      <c r="AC104" s="137"/>
      <c r="AD104" s="135"/>
      <c r="AE104" s="138"/>
      <c r="AF104" s="140"/>
      <c r="AG104" s="135"/>
    </row>
    <row r="105" spans="1:33" hidden="1">
      <c r="A105" s="60" t="s">
        <v>4916</v>
      </c>
      <c r="B105" s="31" t="s">
        <v>377</v>
      </c>
      <c r="C105" s="32" t="s">
        <v>2115</v>
      </c>
      <c r="D105" s="32" t="s">
        <v>2222</v>
      </c>
      <c r="E105" s="32" t="s">
        <v>2116</v>
      </c>
      <c r="F105" s="32" t="s">
        <v>2119</v>
      </c>
      <c r="G105" s="34" t="s">
        <v>2108</v>
      </c>
      <c r="H105" s="35" t="s">
        <v>2223</v>
      </c>
      <c r="I105" s="313">
        <v>5238</v>
      </c>
      <c r="J105" s="340">
        <v>641</v>
      </c>
      <c r="K105" s="349">
        <v>10</v>
      </c>
      <c r="L105" s="327">
        <v>1701.77</v>
      </c>
      <c r="M105" s="18">
        <f t="shared" si="15"/>
        <v>1.9091256E-3</v>
      </c>
      <c r="N105" s="18">
        <f t="shared" si="16"/>
        <v>7.191039E-4</v>
      </c>
      <c r="O105" s="36">
        <f t="shared" si="17"/>
        <v>3.6326799999999999E-5</v>
      </c>
      <c r="P105" s="361">
        <f t="shared" si="12"/>
        <v>3886</v>
      </c>
      <c r="Q105" s="244"/>
      <c r="R105" s="244"/>
      <c r="S105" s="244"/>
      <c r="T105" s="244"/>
      <c r="U105" s="199">
        <f t="shared" si="13"/>
        <v>3886</v>
      </c>
      <c r="V105" s="223">
        <f t="shared" si="14"/>
        <v>3886</v>
      </c>
      <c r="W105" s="152"/>
      <c r="X105" s="158"/>
      <c r="Y105" s="152"/>
      <c r="Z105" s="118"/>
      <c r="AA105" s="152"/>
      <c r="AB105" s="118"/>
      <c r="AC105" s="137"/>
      <c r="AD105" s="135"/>
      <c r="AE105" s="138"/>
      <c r="AF105" s="140"/>
      <c r="AG105" s="135"/>
    </row>
    <row r="106" spans="1:33" hidden="1">
      <c r="A106" s="60" t="s">
        <v>4917</v>
      </c>
      <c r="B106" s="31" t="s">
        <v>378</v>
      </c>
      <c r="C106" s="32" t="s">
        <v>2115</v>
      </c>
      <c r="D106" s="32" t="s">
        <v>2222</v>
      </c>
      <c r="E106" s="32" t="s">
        <v>2115</v>
      </c>
      <c r="F106" s="32" t="s">
        <v>2119</v>
      </c>
      <c r="G106" s="34" t="s">
        <v>2108</v>
      </c>
      <c r="H106" s="35" t="s">
        <v>2224</v>
      </c>
      <c r="I106" s="313">
        <v>4199</v>
      </c>
      <c r="J106" s="340">
        <v>545</v>
      </c>
      <c r="K106" s="349">
        <v>23</v>
      </c>
      <c r="L106" s="327">
        <v>1751.92</v>
      </c>
      <c r="M106" s="18">
        <f t="shared" si="15"/>
        <v>5.4774945999999996E-3</v>
      </c>
      <c r="N106" s="18">
        <f t="shared" si="16"/>
        <v>1.7039787999999999E-3</v>
      </c>
      <c r="O106" s="36">
        <f t="shared" si="17"/>
        <v>8.6079600000000002E-5</v>
      </c>
      <c r="P106" s="361">
        <f t="shared" si="12"/>
        <v>9210</v>
      </c>
      <c r="Q106" s="245"/>
      <c r="R106" s="244"/>
      <c r="S106" s="244"/>
      <c r="T106" s="244"/>
      <c r="U106" s="199">
        <f t="shared" si="13"/>
        <v>9210</v>
      </c>
      <c r="V106" s="223">
        <f t="shared" si="14"/>
        <v>9210</v>
      </c>
      <c r="W106" s="152"/>
      <c r="X106" s="158"/>
      <c r="Y106" s="152"/>
      <c r="Z106" s="118"/>
      <c r="AA106" s="152"/>
      <c r="AB106" s="118"/>
      <c r="AC106" s="137"/>
      <c r="AD106" s="135"/>
      <c r="AE106" s="138"/>
      <c r="AF106" s="140"/>
      <c r="AG106" s="135"/>
    </row>
    <row r="107" spans="1:33" hidden="1">
      <c r="A107" s="60" t="s">
        <v>4918</v>
      </c>
      <c r="B107" s="31" t="s">
        <v>379</v>
      </c>
      <c r="C107" s="32" t="s">
        <v>2115</v>
      </c>
      <c r="D107" s="32" t="s">
        <v>2222</v>
      </c>
      <c r="E107" s="32" t="s">
        <v>2120</v>
      </c>
      <c r="F107" s="32" t="s">
        <v>2119</v>
      </c>
      <c r="G107" s="34" t="s">
        <v>2108</v>
      </c>
      <c r="H107" s="35" t="s">
        <v>2225</v>
      </c>
      <c r="I107" s="313">
        <v>4717</v>
      </c>
      <c r="J107" s="340">
        <v>584</v>
      </c>
      <c r="K107" s="349">
        <v>31</v>
      </c>
      <c r="L107" s="328">
        <v>1218.74</v>
      </c>
      <c r="M107" s="18">
        <f t="shared" si="15"/>
        <v>6.5719736999999999E-3</v>
      </c>
      <c r="N107" s="18">
        <f t="shared" si="16"/>
        <v>3.1491808E-3</v>
      </c>
      <c r="O107" s="36">
        <f t="shared" si="17"/>
        <v>1.5908670000000001E-4</v>
      </c>
      <c r="P107" s="361">
        <f t="shared" si="12"/>
        <v>17022</v>
      </c>
      <c r="Q107" s="244"/>
      <c r="R107" s="244"/>
      <c r="S107" s="244"/>
      <c r="T107" s="244"/>
      <c r="U107" s="199">
        <f t="shared" si="13"/>
        <v>17022</v>
      </c>
      <c r="V107" s="223">
        <f t="shared" si="14"/>
        <v>17022</v>
      </c>
      <c r="W107" s="152"/>
      <c r="X107" s="158"/>
      <c r="Y107" s="152"/>
      <c r="Z107" s="118"/>
      <c r="AA107" s="152"/>
      <c r="AB107" s="118"/>
      <c r="AC107" s="137"/>
      <c r="AD107" s="135"/>
      <c r="AE107" s="138"/>
      <c r="AF107" s="141"/>
      <c r="AG107" s="135"/>
    </row>
    <row r="108" spans="1:33" hidden="1">
      <c r="A108" s="60" t="s">
        <v>4919</v>
      </c>
      <c r="B108" s="31" t="s">
        <v>380</v>
      </c>
      <c r="C108" s="32" t="s">
        <v>2115</v>
      </c>
      <c r="D108" s="32" t="s">
        <v>2222</v>
      </c>
      <c r="E108" s="32" t="s">
        <v>2122</v>
      </c>
      <c r="F108" s="32">
        <v>3</v>
      </c>
      <c r="G108" s="34" t="s">
        <v>2109</v>
      </c>
      <c r="H108" s="35" t="s">
        <v>2226</v>
      </c>
      <c r="I108" s="313">
        <v>22026</v>
      </c>
      <c r="J108" s="340">
        <v>2721</v>
      </c>
      <c r="K108" s="349">
        <v>75</v>
      </c>
      <c r="L108" s="328">
        <v>2215.4899999999998</v>
      </c>
      <c r="M108" s="18">
        <f t="shared" si="15"/>
        <v>3.4050666999999998E-3</v>
      </c>
      <c r="N108" s="18">
        <f t="shared" si="16"/>
        <v>4.1820032000000002E-3</v>
      </c>
      <c r="O108" s="36">
        <f t="shared" si="17"/>
        <v>2.1126169999999999E-4</v>
      </c>
      <c r="P108" s="361">
        <f t="shared" si="12"/>
        <v>22605</v>
      </c>
      <c r="Q108" s="244"/>
      <c r="R108" s="244"/>
      <c r="S108" s="244"/>
      <c r="T108" s="244"/>
      <c r="U108" s="199">
        <f t="shared" si="13"/>
        <v>22605</v>
      </c>
      <c r="V108" s="223">
        <f t="shared" si="14"/>
        <v>22605</v>
      </c>
      <c r="W108" s="152"/>
      <c r="X108" s="158"/>
      <c r="Y108" s="152"/>
      <c r="Z108" s="118"/>
      <c r="AA108" s="152"/>
      <c r="AB108" s="118"/>
      <c r="AC108" s="137"/>
      <c r="AD108" s="135"/>
      <c r="AE108" s="138"/>
      <c r="AF108" s="141"/>
      <c r="AG108" s="135"/>
    </row>
    <row r="109" spans="1:33" hidden="1">
      <c r="A109" s="60" t="s">
        <v>4920</v>
      </c>
      <c r="B109" s="31" t="s">
        <v>381</v>
      </c>
      <c r="C109" s="32" t="s">
        <v>2115</v>
      </c>
      <c r="D109" s="32" t="s">
        <v>2222</v>
      </c>
      <c r="E109" s="32" t="s">
        <v>2124</v>
      </c>
      <c r="F109" s="32">
        <v>3</v>
      </c>
      <c r="G109" s="34" t="s">
        <v>2109</v>
      </c>
      <c r="H109" s="35" t="s">
        <v>2227</v>
      </c>
      <c r="I109" s="313">
        <v>7041</v>
      </c>
      <c r="J109" s="340">
        <v>2384</v>
      </c>
      <c r="K109" s="349">
        <v>27</v>
      </c>
      <c r="L109" s="327">
        <v>1408.47</v>
      </c>
      <c r="M109" s="18">
        <f t="shared" si="15"/>
        <v>3.8346825E-3</v>
      </c>
      <c r="N109" s="18">
        <f t="shared" si="16"/>
        <v>6.4906479999999999E-3</v>
      </c>
      <c r="O109" s="36">
        <f t="shared" si="17"/>
        <v>3.2788719999999997E-4</v>
      </c>
      <c r="P109" s="361">
        <f t="shared" si="12"/>
        <v>35083</v>
      </c>
      <c r="Q109" s="244"/>
      <c r="R109" s="244"/>
      <c r="S109" s="244"/>
      <c r="T109" s="244"/>
      <c r="U109" s="199">
        <f t="shared" si="13"/>
        <v>35083</v>
      </c>
      <c r="V109" s="223">
        <f t="shared" si="14"/>
        <v>35083</v>
      </c>
      <c r="W109" s="152"/>
      <c r="X109" s="158"/>
      <c r="Y109" s="152"/>
      <c r="Z109" s="118"/>
      <c r="AA109" s="152"/>
      <c r="AB109" s="118"/>
      <c r="AC109" s="137"/>
      <c r="AD109" s="135"/>
      <c r="AE109" s="138"/>
      <c r="AF109" s="140"/>
      <c r="AG109" s="135"/>
    </row>
    <row r="110" spans="1:33" hidden="1">
      <c r="A110" s="60" t="s">
        <v>4921</v>
      </c>
      <c r="B110" s="31" t="s">
        <v>382</v>
      </c>
      <c r="C110" s="32" t="s">
        <v>2115</v>
      </c>
      <c r="D110" s="32" t="s">
        <v>2228</v>
      </c>
      <c r="E110" s="32" t="s">
        <v>2116</v>
      </c>
      <c r="F110" s="32" t="s">
        <v>2119</v>
      </c>
      <c r="G110" s="34" t="s">
        <v>2108</v>
      </c>
      <c r="H110" s="35" t="s">
        <v>2229</v>
      </c>
      <c r="I110" s="313">
        <v>7109</v>
      </c>
      <c r="J110" s="340">
        <v>982</v>
      </c>
      <c r="K110" s="349">
        <v>44</v>
      </c>
      <c r="L110" s="327">
        <v>1629.39</v>
      </c>
      <c r="M110" s="18">
        <f t="shared" si="15"/>
        <v>6.1893373999999998E-3</v>
      </c>
      <c r="N110" s="18">
        <f t="shared" si="16"/>
        <v>3.7301868999999998E-3</v>
      </c>
      <c r="O110" s="36">
        <f t="shared" si="17"/>
        <v>1.8843730000000001E-4</v>
      </c>
      <c r="P110" s="361">
        <f t="shared" si="12"/>
        <v>20162</v>
      </c>
      <c r="Q110" s="245"/>
      <c r="R110" s="244"/>
      <c r="S110" s="244"/>
      <c r="T110" s="244"/>
      <c r="U110" s="199">
        <f t="shared" si="13"/>
        <v>20162</v>
      </c>
      <c r="V110" s="223">
        <f t="shared" si="14"/>
        <v>20162</v>
      </c>
      <c r="W110" s="152"/>
      <c r="X110" s="158"/>
      <c r="Y110" s="152"/>
      <c r="Z110" s="118"/>
      <c r="AA110" s="152"/>
      <c r="AB110" s="118"/>
      <c r="AC110" s="137"/>
      <c r="AD110" s="135"/>
      <c r="AE110" s="138"/>
      <c r="AF110" s="140"/>
      <c r="AG110" s="135"/>
    </row>
    <row r="111" spans="1:33" hidden="1">
      <c r="A111" s="60" t="s">
        <v>4922</v>
      </c>
      <c r="B111" s="31" t="s">
        <v>383</v>
      </c>
      <c r="C111" s="32" t="s">
        <v>2115</v>
      </c>
      <c r="D111" s="32" t="s">
        <v>2228</v>
      </c>
      <c r="E111" s="32" t="s">
        <v>2115</v>
      </c>
      <c r="F111" s="32" t="s">
        <v>2119</v>
      </c>
      <c r="G111" s="34" t="s">
        <v>2108</v>
      </c>
      <c r="H111" s="35" t="s">
        <v>2230</v>
      </c>
      <c r="I111" s="313">
        <v>5881</v>
      </c>
      <c r="J111" s="340">
        <v>741</v>
      </c>
      <c r="K111" s="349">
        <v>12</v>
      </c>
      <c r="L111" s="327">
        <v>1475.13</v>
      </c>
      <c r="M111" s="18">
        <f t="shared" si="15"/>
        <v>2.0404693000000002E-3</v>
      </c>
      <c r="N111" s="18">
        <f t="shared" si="16"/>
        <v>1.0249860999999999E-3</v>
      </c>
      <c r="O111" s="36">
        <f t="shared" si="17"/>
        <v>5.1779E-5</v>
      </c>
      <c r="P111" s="361">
        <f t="shared" si="12"/>
        <v>5540</v>
      </c>
      <c r="Q111" s="244"/>
      <c r="R111" s="244"/>
      <c r="S111" s="244"/>
      <c r="T111" s="244"/>
      <c r="U111" s="199">
        <f t="shared" si="13"/>
        <v>5540</v>
      </c>
      <c r="V111" s="223">
        <f t="shared" si="14"/>
        <v>5540</v>
      </c>
      <c r="W111" s="152"/>
      <c r="X111" s="158"/>
      <c r="Y111" s="152"/>
      <c r="Z111" s="118"/>
      <c r="AA111" s="152"/>
      <c r="AB111" s="118"/>
      <c r="AC111" s="137"/>
      <c r="AD111" s="135"/>
      <c r="AE111" s="138"/>
      <c r="AF111" s="140"/>
      <c r="AG111" s="135"/>
    </row>
    <row r="112" spans="1:33" hidden="1">
      <c r="A112" s="60" t="s">
        <v>4923</v>
      </c>
      <c r="B112" s="31" t="s">
        <v>384</v>
      </c>
      <c r="C112" s="32" t="s">
        <v>2115</v>
      </c>
      <c r="D112" s="32" t="s">
        <v>2228</v>
      </c>
      <c r="E112" s="32" t="s">
        <v>2120</v>
      </c>
      <c r="F112" s="32" t="s">
        <v>2119</v>
      </c>
      <c r="G112" s="34" t="s">
        <v>2108</v>
      </c>
      <c r="H112" s="35" t="s">
        <v>2231</v>
      </c>
      <c r="I112" s="313">
        <v>17615</v>
      </c>
      <c r="J112" s="340">
        <v>2799</v>
      </c>
      <c r="K112" s="349">
        <v>7</v>
      </c>
      <c r="L112" s="327">
        <v>3013.65</v>
      </c>
      <c r="M112" s="18">
        <f t="shared" si="15"/>
        <v>3.9738849999999999E-4</v>
      </c>
      <c r="N112" s="18">
        <f t="shared" si="16"/>
        <v>3.6908410000000003E-4</v>
      </c>
      <c r="O112" s="36">
        <f t="shared" si="17"/>
        <v>1.8644900000000002E-5</v>
      </c>
      <c r="P112" s="361">
        <f t="shared" si="12"/>
        <v>1995</v>
      </c>
      <c r="Q112" s="244"/>
      <c r="R112" s="244"/>
      <c r="S112" s="244"/>
      <c r="T112" s="244"/>
      <c r="U112" s="199">
        <f t="shared" si="13"/>
        <v>1995</v>
      </c>
      <c r="V112" s="223">
        <f t="shared" si="14"/>
        <v>1995</v>
      </c>
      <c r="W112" s="152"/>
      <c r="X112" s="158"/>
      <c r="Y112" s="152"/>
      <c r="Z112" s="118"/>
      <c r="AA112" s="152"/>
      <c r="AB112" s="118"/>
      <c r="AC112" s="137"/>
      <c r="AD112" s="135"/>
      <c r="AE112" s="138"/>
      <c r="AF112" s="140"/>
      <c r="AG112" s="135"/>
    </row>
    <row r="113" spans="1:33" hidden="1">
      <c r="A113" s="60" t="s">
        <v>4924</v>
      </c>
      <c r="B113" s="31" t="s">
        <v>385</v>
      </c>
      <c r="C113" s="32" t="s">
        <v>2115</v>
      </c>
      <c r="D113" s="32" t="s">
        <v>2228</v>
      </c>
      <c r="E113" s="32" t="s">
        <v>2122</v>
      </c>
      <c r="F113" s="32">
        <v>3</v>
      </c>
      <c r="G113" s="34" t="s">
        <v>2109</v>
      </c>
      <c r="H113" s="35" t="s">
        <v>2232</v>
      </c>
      <c r="I113" s="313">
        <v>19889</v>
      </c>
      <c r="J113" s="340">
        <v>2617</v>
      </c>
      <c r="K113" s="349">
        <v>20</v>
      </c>
      <c r="L113" s="327">
        <v>2522.15</v>
      </c>
      <c r="M113" s="18">
        <f t="shared" si="15"/>
        <v>1.0055808999999999E-3</v>
      </c>
      <c r="N113" s="18">
        <f t="shared" si="16"/>
        <v>1.0433974999999999E-3</v>
      </c>
      <c r="O113" s="36">
        <f t="shared" si="17"/>
        <v>5.27091E-5</v>
      </c>
      <c r="P113" s="361">
        <f t="shared" si="12"/>
        <v>5639</v>
      </c>
      <c r="Q113" s="244"/>
      <c r="R113" s="244"/>
      <c r="S113" s="244"/>
      <c r="T113" s="244"/>
      <c r="U113" s="199">
        <f t="shared" si="13"/>
        <v>5639</v>
      </c>
      <c r="V113" s="223">
        <f t="shared" si="14"/>
        <v>5639</v>
      </c>
      <c r="W113" s="152"/>
      <c r="X113" s="158"/>
      <c r="Y113" s="152"/>
      <c r="Z113" s="118"/>
      <c r="AA113" s="152"/>
      <c r="AB113" s="118"/>
      <c r="AC113" s="137"/>
      <c r="AD113" s="135"/>
      <c r="AE113" s="138"/>
      <c r="AF113" s="140"/>
      <c r="AG113" s="135"/>
    </row>
    <row r="114" spans="1:33" hidden="1">
      <c r="A114" s="60" t="s">
        <v>4925</v>
      </c>
      <c r="B114" s="31" t="s">
        <v>386</v>
      </c>
      <c r="C114" s="32" t="s">
        <v>2115</v>
      </c>
      <c r="D114" s="32" t="s">
        <v>2228</v>
      </c>
      <c r="E114" s="32" t="s">
        <v>2124</v>
      </c>
      <c r="F114" s="32" t="s">
        <v>2119</v>
      </c>
      <c r="G114" s="34" t="s">
        <v>2108</v>
      </c>
      <c r="H114" s="35" t="s">
        <v>2233</v>
      </c>
      <c r="I114" s="313">
        <v>5014</v>
      </c>
      <c r="J114" s="340">
        <v>627</v>
      </c>
      <c r="K114" s="349">
        <v>27</v>
      </c>
      <c r="L114" s="327">
        <v>1454.14</v>
      </c>
      <c r="M114" s="18">
        <f t="shared" si="15"/>
        <v>5.3849222000000004E-3</v>
      </c>
      <c r="N114" s="18">
        <f t="shared" si="16"/>
        <v>2.3218852000000002E-3</v>
      </c>
      <c r="O114" s="36">
        <f t="shared" si="17"/>
        <v>1.172943E-4</v>
      </c>
      <c r="P114" s="361">
        <f t="shared" si="12"/>
        <v>12550</v>
      </c>
      <c r="Q114" s="244"/>
      <c r="R114" s="244"/>
      <c r="S114" s="244"/>
      <c r="T114" s="244"/>
      <c r="U114" s="199">
        <f t="shared" si="13"/>
        <v>12550</v>
      </c>
      <c r="V114" s="223">
        <f t="shared" si="14"/>
        <v>12550</v>
      </c>
      <c r="W114" s="152"/>
      <c r="X114" s="158"/>
      <c r="Y114" s="152"/>
      <c r="Z114" s="118"/>
      <c r="AA114" s="152"/>
      <c r="AB114" s="118"/>
      <c r="AC114" s="137"/>
      <c r="AD114" s="135"/>
      <c r="AE114" s="138"/>
      <c r="AF114" s="140"/>
      <c r="AG114" s="135"/>
    </row>
    <row r="115" spans="1:33" hidden="1">
      <c r="A115" s="60" t="s">
        <v>4926</v>
      </c>
      <c r="B115" s="31" t="s">
        <v>387</v>
      </c>
      <c r="C115" s="32" t="s">
        <v>2115</v>
      </c>
      <c r="D115" s="32" t="s">
        <v>2234</v>
      </c>
      <c r="E115" s="32" t="s">
        <v>2116</v>
      </c>
      <c r="F115" s="32" t="s">
        <v>2117</v>
      </c>
      <c r="G115" s="34" t="s">
        <v>2107</v>
      </c>
      <c r="H115" s="35" t="s">
        <v>2235</v>
      </c>
      <c r="I115" s="313">
        <v>56222</v>
      </c>
      <c r="J115" s="340">
        <v>6286</v>
      </c>
      <c r="K115" s="349">
        <v>207</v>
      </c>
      <c r="L115" s="327">
        <v>2137.89</v>
      </c>
      <c r="M115" s="18">
        <f t="shared" si="15"/>
        <v>3.6818327000000001E-3</v>
      </c>
      <c r="N115" s="18">
        <f t="shared" si="16"/>
        <v>1.08256273E-2</v>
      </c>
      <c r="O115" s="36">
        <f t="shared" si="17"/>
        <v>5.4687669999999998E-4</v>
      </c>
      <c r="P115" s="361">
        <f t="shared" si="12"/>
        <v>58515</v>
      </c>
      <c r="Q115" s="245"/>
      <c r="R115" s="244"/>
      <c r="S115" s="244"/>
      <c r="T115" s="244"/>
      <c r="U115" s="199">
        <f t="shared" si="13"/>
        <v>58515</v>
      </c>
      <c r="V115" s="223">
        <f t="shared" si="14"/>
        <v>58515</v>
      </c>
      <c r="W115" s="152"/>
      <c r="X115" s="158"/>
      <c r="Y115" s="152"/>
      <c r="Z115" s="118"/>
      <c r="AA115" s="152"/>
      <c r="AB115" s="118"/>
      <c r="AC115" s="137"/>
      <c r="AD115" s="135"/>
      <c r="AE115" s="138"/>
      <c r="AF115" s="140"/>
      <c r="AG115" s="135"/>
    </row>
    <row r="116" spans="1:33" hidden="1">
      <c r="A116" s="60" t="s">
        <v>4927</v>
      </c>
      <c r="B116" s="31" t="s">
        <v>388</v>
      </c>
      <c r="C116" s="32" t="s">
        <v>2115</v>
      </c>
      <c r="D116" s="32" t="s">
        <v>2234</v>
      </c>
      <c r="E116" s="32" t="s">
        <v>2115</v>
      </c>
      <c r="F116" s="32" t="s">
        <v>2117</v>
      </c>
      <c r="G116" s="34" t="s">
        <v>2107</v>
      </c>
      <c r="H116" s="35" t="s">
        <v>2236</v>
      </c>
      <c r="I116" s="313">
        <v>22642</v>
      </c>
      <c r="J116" s="340">
        <v>2816</v>
      </c>
      <c r="K116" s="349">
        <v>90</v>
      </c>
      <c r="L116" s="327">
        <v>2010.93</v>
      </c>
      <c r="M116" s="18">
        <f t="shared" si="15"/>
        <v>3.9749138000000003E-3</v>
      </c>
      <c r="N116" s="18">
        <f t="shared" si="16"/>
        <v>5.5662589999999996E-3</v>
      </c>
      <c r="O116" s="36">
        <f t="shared" si="17"/>
        <v>2.8118989999999998E-4</v>
      </c>
      <c r="P116" s="361">
        <f t="shared" si="12"/>
        <v>30087</v>
      </c>
      <c r="Q116" s="244"/>
      <c r="R116" s="244"/>
      <c r="S116" s="244"/>
      <c r="T116" s="244"/>
      <c r="U116" s="199">
        <f t="shared" si="13"/>
        <v>30087</v>
      </c>
      <c r="V116" s="223">
        <f t="shared" si="14"/>
        <v>30087</v>
      </c>
      <c r="W116" s="152"/>
      <c r="X116" s="158"/>
      <c r="Y116" s="152"/>
      <c r="Z116" s="118"/>
      <c r="AA116" s="152"/>
      <c r="AB116" s="118"/>
      <c r="AC116" s="137"/>
      <c r="AD116" s="135"/>
      <c r="AE116" s="138"/>
      <c r="AF116" s="140"/>
      <c r="AG116" s="135"/>
    </row>
    <row r="117" spans="1:33" hidden="1">
      <c r="A117" s="60" t="s">
        <v>4928</v>
      </c>
      <c r="B117" s="31" t="s">
        <v>389</v>
      </c>
      <c r="C117" s="32" t="s">
        <v>2115</v>
      </c>
      <c r="D117" s="32" t="s">
        <v>2234</v>
      </c>
      <c r="E117" s="32" t="s">
        <v>2120</v>
      </c>
      <c r="F117" s="32" t="s">
        <v>2119</v>
      </c>
      <c r="G117" s="34" t="s">
        <v>2108</v>
      </c>
      <c r="H117" s="35" t="s">
        <v>2237</v>
      </c>
      <c r="I117" s="313">
        <v>5173</v>
      </c>
      <c r="J117" s="340">
        <v>670</v>
      </c>
      <c r="K117" s="349">
        <v>44</v>
      </c>
      <c r="L117" s="327">
        <v>1501.16</v>
      </c>
      <c r="M117" s="18">
        <f t="shared" si="15"/>
        <v>8.5057025999999997E-3</v>
      </c>
      <c r="N117" s="18">
        <f t="shared" si="16"/>
        <v>3.7962780000000002E-3</v>
      </c>
      <c r="O117" s="36">
        <f t="shared" si="17"/>
        <v>1.91776E-4</v>
      </c>
      <c r="P117" s="361">
        <f t="shared" si="12"/>
        <v>20520</v>
      </c>
      <c r="Q117" s="244"/>
      <c r="R117" s="244"/>
      <c r="S117" s="244"/>
      <c r="T117" s="244"/>
      <c r="U117" s="199">
        <f t="shared" si="13"/>
        <v>20520</v>
      </c>
      <c r="V117" s="223">
        <f t="shared" si="14"/>
        <v>20520</v>
      </c>
      <c r="W117" s="152"/>
      <c r="X117" s="158"/>
      <c r="Y117" s="152"/>
      <c r="Z117" s="118"/>
      <c r="AA117" s="152"/>
      <c r="AB117" s="118"/>
      <c r="AC117" s="137"/>
      <c r="AD117" s="135"/>
      <c r="AE117" s="138"/>
      <c r="AF117" s="140"/>
      <c r="AG117" s="135"/>
    </row>
    <row r="118" spans="1:33" hidden="1">
      <c r="A118" s="60" t="s">
        <v>4929</v>
      </c>
      <c r="B118" s="31" t="s">
        <v>390</v>
      </c>
      <c r="C118" s="32" t="s">
        <v>2115</v>
      </c>
      <c r="D118" s="32" t="s">
        <v>2234</v>
      </c>
      <c r="E118" s="32" t="s">
        <v>2122</v>
      </c>
      <c r="F118" s="32">
        <v>3</v>
      </c>
      <c r="G118" s="34" t="s">
        <v>2109</v>
      </c>
      <c r="H118" s="35" t="s">
        <v>2238</v>
      </c>
      <c r="I118" s="313">
        <v>10222</v>
      </c>
      <c r="J118" s="340">
        <v>1299</v>
      </c>
      <c r="K118" s="349">
        <v>56</v>
      </c>
      <c r="L118" s="327">
        <v>1498.21</v>
      </c>
      <c r="M118" s="18">
        <f t="shared" si="15"/>
        <v>5.4783799000000001E-3</v>
      </c>
      <c r="N118" s="18">
        <f t="shared" si="16"/>
        <v>4.7499452000000003E-3</v>
      </c>
      <c r="O118" s="36">
        <f t="shared" si="17"/>
        <v>2.399523E-4</v>
      </c>
      <c r="P118" s="361">
        <f t="shared" si="12"/>
        <v>25674</v>
      </c>
      <c r="Q118" s="244"/>
      <c r="R118" s="244"/>
      <c r="S118" s="244"/>
      <c r="T118" s="244"/>
      <c r="U118" s="199">
        <f t="shared" si="13"/>
        <v>25674</v>
      </c>
      <c r="V118" s="223">
        <f t="shared" si="14"/>
        <v>25674</v>
      </c>
      <c r="W118" s="152"/>
      <c r="X118" s="158"/>
      <c r="Y118" s="152"/>
      <c r="Z118" s="118"/>
      <c r="AA118" s="152"/>
      <c r="AB118" s="118"/>
      <c r="AC118" s="137"/>
      <c r="AD118" s="135"/>
      <c r="AE118" s="138"/>
      <c r="AF118" s="140"/>
      <c r="AG118" s="135"/>
    </row>
    <row r="119" spans="1:33" hidden="1">
      <c r="A119" s="60" t="s">
        <v>4930</v>
      </c>
      <c r="B119" s="31" t="s">
        <v>391</v>
      </c>
      <c r="C119" s="32" t="s">
        <v>2115</v>
      </c>
      <c r="D119" s="32" t="s">
        <v>2234</v>
      </c>
      <c r="E119" s="32" t="s">
        <v>2124</v>
      </c>
      <c r="F119" s="32" t="s">
        <v>2119</v>
      </c>
      <c r="G119" s="34" t="s">
        <v>2108</v>
      </c>
      <c r="H119" s="35" t="s">
        <v>2239</v>
      </c>
      <c r="I119" s="313">
        <v>6522</v>
      </c>
      <c r="J119" s="340">
        <v>859</v>
      </c>
      <c r="K119" s="349">
        <v>40</v>
      </c>
      <c r="L119" s="327">
        <v>1662.35</v>
      </c>
      <c r="M119" s="18">
        <f t="shared" si="15"/>
        <v>6.1330880000000001E-3</v>
      </c>
      <c r="N119" s="18">
        <f t="shared" si="16"/>
        <v>3.1692017000000002E-3</v>
      </c>
      <c r="O119" s="36">
        <f t="shared" si="17"/>
        <v>1.6009809999999999E-4</v>
      </c>
      <c r="P119" s="361">
        <f t="shared" si="12"/>
        <v>17130</v>
      </c>
      <c r="Q119" s="244"/>
      <c r="R119" s="244"/>
      <c r="S119" s="244"/>
      <c r="T119" s="244"/>
      <c r="U119" s="199">
        <f t="shared" si="13"/>
        <v>17130</v>
      </c>
      <c r="V119" s="223">
        <f t="shared" si="14"/>
        <v>17130</v>
      </c>
      <c r="W119" s="152"/>
      <c r="X119" s="158"/>
      <c r="Y119" s="152"/>
      <c r="Z119" s="118"/>
      <c r="AA119" s="152"/>
      <c r="AB119" s="118"/>
      <c r="AC119" s="137"/>
      <c r="AD119" s="135"/>
      <c r="AE119" s="138"/>
      <c r="AF119" s="140"/>
      <c r="AG119" s="135"/>
    </row>
    <row r="120" spans="1:33" hidden="1">
      <c r="A120" s="60" t="s">
        <v>4931</v>
      </c>
      <c r="B120" s="31" t="s">
        <v>392</v>
      </c>
      <c r="C120" s="32" t="s">
        <v>2115</v>
      </c>
      <c r="D120" s="32" t="s">
        <v>2234</v>
      </c>
      <c r="E120" s="32" t="s">
        <v>2126</v>
      </c>
      <c r="F120" s="32">
        <v>3</v>
      </c>
      <c r="G120" s="34" t="s">
        <v>2109</v>
      </c>
      <c r="H120" s="35" t="s">
        <v>2240</v>
      </c>
      <c r="I120" s="313">
        <v>25499</v>
      </c>
      <c r="J120" s="340">
        <v>3155</v>
      </c>
      <c r="K120" s="349">
        <v>40</v>
      </c>
      <c r="L120" s="327">
        <v>2215.56</v>
      </c>
      <c r="M120" s="18">
        <f t="shared" si="15"/>
        <v>1.5686889E-3</v>
      </c>
      <c r="N120" s="18">
        <f t="shared" si="16"/>
        <v>2.2338431000000001E-3</v>
      </c>
      <c r="O120" s="36">
        <f t="shared" si="17"/>
        <v>1.128467E-4</v>
      </c>
      <c r="P120" s="361">
        <f t="shared" si="12"/>
        <v>12074</v>
      </c>
      <c r="Q120" s="244"/>
      <c r="R120" s="244"/>
      <c r="S120" s="244"/>
      <c r="T120" s="244"/>
      <c r="U120" s="199">
        <f t="shared" si="13"/>
        <v>12074</v>
      </c>
      <c r="V120" s="223">
        <f t="shared" si="14"/>
        <v>12074</v>
      </c>
      <c r="W120" s="152"/>
      <c r="X120" s="158"/>
      <c r="Y120" s="152"/>
      <c r="Z120" s="118"/>
      <c r="AA120" s="152"/>
      <c r="AB120" s="118"/>
      <c r="AC120" s="137"/>
      <c r="AD120" s="135"/>
      <c r="AE120" s="138"/>
      <c r="AF120" s="140"/>
      <c r="AG120" s="135"/>
    </row>
    <row r="121" spans="1:33" hidden="1">
      <c r="A121" s="60" t="s">
        <v>4932</v>
      </c>
      <c r="B121" s="31" t="s">
        <v>393</v>
      </c>
      <c r="C121" s="32" t="s">
        <v>2115</v>
      </c>
      <c r="D121" s="32" t="s">
        <v>2234</v>
      </c>
      <c r="E121" s="32" t="s">
        <v>2133</v>
      </c>
      <c r="F121" s="32" t="s">
        <v>2119</v>
      </c>
      <c r="G121" s="34" t="s">
        <v>2108</v>
      </c>
      <c r="H121" s="35" t="s">
        <v>2235</v>
      </c>
      <c r="I121" s="313">
        <v>17400</v>
      </c>
      <c r="J121" s="340">
        <v>2473</v>
      </c>
      <c r="K121" s="349">
        <v>45</v>
      </c>
      <c r="L121" s="327">
        <v>1987.93</v>
      </c>
      <c r="M121" s="18">
        <f t="shared" si="15"/>
        <v>2.5862068E-3</v>
      </c>
      <c r="N121" s="18">
        <f t="shared" si="16"/>
        <v>3.2172607999999998E-3</v>
      </c>
      <c r="O121" s="36">
        <f t="shared" si="17"/>
        <v>1.6252589999999999E-4</v>
      </c>
      <c r="P121" s="361">
        <f t="shared" si="12"/>
        <v>17390</v>
      </c>
      <c r="Q121" s="245"/>
      <c r="R121" s="244"/>
      <c r="S121" s="244"/>
      <c r="T121" s="244"/>
      <c r="U121" s="199">
        <f t="shared" si="13"/>
        <v>17390</v>
      </c>
      <c r="V121" s="223">
        <f t="shared" si="14"/>
        <v>17390</v>
      </c>
      <c r="W121" s="152"/>
      <c r="X121" s="158"/>
      <c r="Y121" s="152"/>
      <c r="Z121" s="118"/>
      <c r="AA121" s="152"/>
      <c r="AB121" s="118"/>
      <c r="AC121" s="137"/>
      <c r="AD121" s="135"/>
      <c r="AE121" s="138"/>
      <c r="AF121" s="140"/>
      <c r="AG121" s="135"/>
    </row>
    <row r="122" spans="1:33" hidden="1">
      <c r="A122" s="60" t="s">
        <v>4933</v>
      </c>
      <c r="B122" s="31" t="s">
        <v>394</v>
      </c>
      <c r="C122" s="32" t="s">
        <v>2115</v>
      </c>
      <c r="D122" s="32" t="s">
        <v>2234</v>
      </c>
      <c r="E122" s="32" t="s">
        <v>2157</v>
      </c>
      <c r="F122" s="32">
        <v>3</v>
      </c>
      <c r="G122" s="34" t="s">
        <v>2109</v>
      </c>
      <c r="H122" s="35" t="s">
        <v>2241</v>
      </c>
      <c r="I122" s="313">
        <v>12335</v>
      </c>
      <c r="J122" s="340">
        <v>1639</v>
      </c>
      <c r="K122" s="349">
        <v>33</v>
      </c>
      <c r="L122" s="327">
        <v>2271.9299999999998</v>
      </c>
      <c r="M122" s="18">
        <f t="shared" si="15"/>
        <v>2.6753140999999999E-3</v>
      </c>
      <c r="N122" s="18">
        <f t="shared" si="16"/>
        <v>1.9300064999999999E-3</v>
      </c>
      <c r="O122" s="36">
        <f t="shared" si="17"/>
        <v>9.7497799999999993E-5</v>
      </c>
      <c r="P122" s="361">
        <f t="shared" si="12"/>
        <v>10432</v>
      </c>
      <c r="Q122" s="244"/>
      <c r="R122" s="244"/>
      <c r="S122" s="244"/>
      <c r="T122" s="244"/>
      <c r="U122" s="199">
        <f t="shared" si="13"/>
        <v>10432</v>
      </c>
      <c r="V122" s="223">
        <f t="shared" si="14"/>
        <v>10432</v>
      </c>
      <c r="W122" s="152"/>
      <c r="X122" s="158"/>
      <c r="Y122" s="152"/>
      <c r="Z122" s="118"/>
      <c r="AA122" s="152"/>
      <c r="AB122" s="118"/>
      <c r="AC122" s="137"/>
      <c r="AD122" s="135"/>
      <c r="AE122" s="138"/>
      <c r="AF122" s="140"/>
      <c r="AG122" s="135"/>
    </row>
    <row r="123" spans="1:33" hidden="1">
      <c r="A123" s="60" t="s">
        <v>4934</v>
      </c>
      <c r="B123" s="31" t="s">
        <v>395</v>
      </c>
      <c r="C123" s="32" t="s">
        <v>2115</v>
      </c>
      <c r="D123" s="32" t="s">
        <v>2242</v>
      </c>
      <c r="E123" s="32" t="s">
        <v>2116</v>
      </c>
      <c r="F123" s="32">
        <v>3</v>
      </c>
      <c r="G123" s="34" t="s">
        <v>2109</v>
      </c>
      <c r="H123" s="35" t="s">
        <v>2243</v>
      </c>
      <c r="I123" s="313">
        <v>20287</v>
      </c>
      <c r="J123" s="340">
        <v>2717</v>
      </c>
      <c r="K123" s="349">
        <v>55</v>
      </c>
      <c r="L123" s="327">
        <v>1969.72</v>
      </c>
      <c r="M123" s="18">
        <f t="shared" si="15"/>
        <v>2.7110957E-3</v>
      </c>
      <c r="N123" s="18">
        <f t="shared" si="16"/>
        <v>3.7396415999999999E-3</v>
      </c>
      <c r="O123" s="36">
        <f t="shared" si="17"/>
        <v>1.889149E-4</v>
      </c>
      <c r="P123" s="361">
        <f t="shared" si="12"/>
        <v>20213</v>
      </c>
      <c r="Q123" s="245"/>
      <c r="R123" s="244"/>
      <c r="S123" s="244"/>
      <c r="T123" s="244"/>
      <c r="U123" s="199">
        <f t="shared" si="13"/>
        <v>20213</v>
      </c>
      <c r="V123" s="223">
        <f t="shared" si="14"/>
        <v>20213</v>
      </c>
      <c r="W123" s="152"/>
      <c r="X123" s="158"/>
      <c r="Y123" s="152"/>
      <c r="Z123" s="118"/>
      <c r="AA123" s="152"/>
      <c r="AB123" s="118"/>
      <c r="AC123" s="137"/>
      <c r="AD123" s="135"/>
      <c r="AE123" s="138"/>
      <c r="AF123" s="140"/>
      <c r="AG123" s="135"/>
    </row>
    <row r="124" spans="1:33" hidden="1">
      <c r="A124" s="60" t="s">
        <v>4935</v>
      </c>
      <c r="B124" s="31" t="s">
        <v>396</v>
      </c>
      <c r="C124" s="32" t="s">
        <v>2115</v>
      </c>
      <c r="D124" s="32" t="s">
        <v>2242</v>
      </c>
      <c r="E124" s="32" t="s">
        <v>2115</v>
      </c>
      <c r="F124" s="32">
        <v>3</v>
      </c>
      <c r="G124" s="34" t="s">
        <v>2109</v>
      </c>
      <c r="H124" s="35" t="s">
        <v>2244</v>
      </c>
      <c r="I124" s="313">
        <v>9352</v>
      </c>
      <c r="J124" s="340">
        <v>1302</v>
      </c>
      <c r="K124" s="349">
        <v>76</v>
      </c>
      <c r="L124" s="327">
        <v>1460.96</v>
      </c>
      <c r="M124" s="18">
        <f t="shared" si="15"/>
        <v>8.1266038999999995E-3</v>
      </c>
      <c r="N124" s="18">
        <f t="shared" si="16"/>
        <v>7.2423873E-3</v>
      </c>
      <c r="O124" s="36">
        <f t="shared" si="17"/>
        <v>3.6586270000000002E-4</v>
      </c>
      <c r="P124" s="361">
        <f t="shared" si="12"/>
        <v>39147</v>
      </c>
      <c r="Q124" s="244"/>
      <c r="R124" s="244"/>
      <c r="S124" s="244"/>
      <c r="T124" s="244"/>
      <c r="U124" s="199">
        <f t="shared" si="13"/>
        <v>39147</v>
      </c>
      <c r="V124" s="223">
        <f t="shared" si="14"/>
        <v>39147</v>
      </c>
      <c r="W124" s="152"/>
      <c r="X124" s="158"/>
      <c r="Y124" s="152"/>
      <c r="Z124" s="118"/>
      <c r="AA124" s="152"/>
      <c r="AB124" s="118"/>
      <c r="AC124" s="137"/>
      <c r="AD124" s="135"/>
      <c r="AE124" s="138"/>
      <c r="AF124" s="140"/>
      <c r="AG124" s="135"/>
    </row>
    <row r="125" spans="1:33" hidden="1">
      <c r="A125" s="60" t="s">
        <v>4936</v>
      </c>
      <c r="B125" s="31" t="s">
        <v>397</v>
      </c>
      <c r="C125" s="32" t="s">
        <v>2115</v>
      </c>
      <c r="D125" s="32" t="s">
        <v>2242</v>
      </c>
      <c r="E125" s="32" t="s">
        <v>2120</v>
      </c>
      <c r="F125" s="32">
        <v>3</v>
      </c>
      <c r="G125" s="34" t="s">
        <v>2109</v>
      </c>
      <c r="H125" s="35" t="s">
        <v>2245</v>
      </c>
      <c r="I125" s="313">
        <v>24442</v>
      </c>
      <c r="J125" s="340">
        <v>3532</v>
      </c>
      <c r="K125" s="349">
        <v>47</v>
      </c>
      <c r="L125" s="327">
        <v>1860.18</v>
      </c>
      <c r="M125" s="18">
        <f t="shared" si="15"/>
        <v>1.9229195000000001E-3</v>
      </c>
      <c r="N125" s="18">
        <f t="shared" si="16"/>
        <v>3.6511260000000002E-3</v>
      </c>
      <c r="O125" s="36">
        <f t="shared" si="17"/>
        <v>1.8444340000000001E-4</v>
      </c>
      <c r="P125" s="361">
        <f t="shared" si="12"/>
        <v>19735</v>
      </c>
      <c r="Q125" s="244"/>
      <c r="R125" s="244"/>
      <c r="S125" s="244"/>
      <c r="T125" s="244"/>
      <c r="U125" s="199">
        <f t="shared" si="13"/>
        <v>19735</v>
      </c>
      <c r="V125" s="223">
        <f t="shared" si="14"/>
        <v>19735</v>
      </c>
      <c r="W125" s="152"/>
      <c r="X125" s="158"/>
      <c r="Y125" s="152"/>
      <c r="Z125" s="118"/>
      <c r="AA125" s="152"/>
      <c r="AB125" s="118"/>
      <c r="AC125" s="137"/>
      <c r="AD125" s="135"/>
      <c r="AE125" s="138"/>
      <c r="AF125" s="140"/>
      <c r="AG125" s="135"/>
    </row>
    <row r="126" spans="1:33" hidden="1">
      <c r="A126" s="60" t="s">
        <v>4937</v>
      </c>
      <c r="B126" s="31" t="s">
        <v>398</v>
      </c>
      <c r="C126" s="32" t="s">
        <v>2115</v>
      </c>
      <c r="D126" s="32" t="s">
        <v>2242</v>
      </c>
      <c r="E126" s="32" t="s">
        <v>2122</v>
      </c>
      <c r="F126" s="32" t="s">
        <v>2119</v>
      </c>
      <c r="G126" s="34" t="s">
        <v>2108</v>
      </c>
      <c r="H126" s="35" t="s">
        <v>2246</v>
      </c>
      <c r="I126" s="313">
        <v>10624</v>
      </c>
      <c r="J126" s="340">
        <v>1564</v>
      </c>
      <c r="K126" s="349">
        <v>7</v>
      </c>
      <c r="L126" s="327">
        <v>2580.14</v>
      </c>
      <c r="M126" s="18">
        <f t="shared" si="15"/>
        <v>6.5888549999999996E-4</v>
      </c>
      <c r="N126" s="18">
        <f t="shared" si="16"/>
        <v>3.993957E-4</v>
      </c>
      <c r="O126" s="36">
        <f t="shared" si="17"/>
        <v>2.0176199999999998E-5</v>
      </c>
      <c r="P126" s="361">
        <f t="shared" si="12"/>
        <v>2158</v>
      </c>
      <c r="Q126" s="244"/>
      <c r="R126" s="244"/>
      <c r="S126" s="244"/>
      <c r="T126" s="244"/>
      <c r="U126" s="199">
        <f t="shared" si="13"/>
        <v>2158</v>
      </c>
      <c r="V126" s="223">
        <f t="shared" si="14"/>
        <v>2158</v>
      </c>
      <c r="W126" s="152"/>
      <c r="X126" s="158"/>
      <c r="Y126" s="152"/>
      <c r="Z126" s="118"/>
      <c r="AA126" s="152"/>
      <c r="AB126" s="118"/>
      <c r="AC126" s="137"/>
      <c r="AD126" s="135"/>
      <c r="AE126" s="138"/>
      <c r="AF126" s="140"/>
      <c r="AG126" s="135"/>
    </row>
    <row r="127" spans="1:33" hidden="1">
      <c r="A127" s="60" t="s">
        <v>4938</v>
      </c>
      <c r="B127" s="31" t="s">
        <v>399</v>
      </c>
      <c r="C127" s="32" t="s">
        <v>2115</v>
      </c>
      <c r="D127" s="32" t="s">
        <v>2242</v>
      </c>
      <c r="E127" s="32" t="s">
        <v>2124</v>
      </c>
      <c r="F127" s="32" t="s">
        <v>2119</v>
      </c>
      <c r="G127" s="34" t="s">
        <v>2108</v>
      </c>
      <c r="H127" s="35" t="s">
        <v>2247</v>
      </c>
      <c r="I127" s="313">
        <v>5913</v>
      </c>
      <c r="J127" s="340">
        <v>845</v>
      </c>
      <c r="K127" s="349">
        <v>32</v>
      </c>
      <c r="L127" s="327">
        <v>2683.64</v>
      </c>
      <c r="M127" s="18">
        <f t="shared" si="15"/>
        <v>5.4118044000000002E-3</v>
      </c>
      <c r="N127" s="18">
        <f t="shared" si="16"/>
        <v>1.7040193999999999E-3</v>
      </c>
      <c r="O127" s="36">
        <f t="shared" si="17"/>
        <v>8.6081699999999999E-5</v>
      </c>
      <c r="P127" s="361">
        <f t="shared" si="12"/>
        <v>9210</v>
      </c>
      <c r="Q127" s="244"/>
      <c r="R127" s="244"/>
      <c r="S127" s="244"/>
      <c r="T127" s="244"/>
      <c r="U127" s="199">
        <f t="shared" si="13"/>
        <v>9210</v>
      </c>
      <c r="V127" s="223">
        <f t="shared" si="14"/>
        <v>9210</v>
      </c>
      <c r="W127" s="152"/>
      <c r="X127" s="158"/>
      <c r="Y127" s="152"/>
      <c r="Z127" s="118"/>
      <c r="AA127" s="152"/>
      <c r="AB127" s="118"/>
      <c r="AC127" s="137"/>
      <c r="AD127" s="135"/>
      <c r="AE127" s="138"/>
      <c r="AF127" s="140"/>
      <c r="AG127" s="135"/>
    </row>
    <row r="128" spans="1:33" hidden="1">
      <c r="A128" s="60" t="s">
        <v>4939</v>
      </c>
      <c r="B128" s="31" t="s">
        <v>400</v>
      </c>
      <c r="C128" s="32" t="s">
        <v>2115</v>
      </c>
      <c r="D128" s="32" t="s">
        <v>2242</v>
      </c>
      <c r="E128" s="32" t="s">
        <v>2126</v>
      </c>
      <c r="F128" s="32">
        <v>3</v>
      </c>
      <c r="G128" s="34" t="s">
        <v>2109</v>
      </c>
      <c r="H128" s="35" t="s">
        <v>2248</v>
      </c>
      <c r="I128" s="313">
        <v>14608</v>
      </c>
      <c r="J128" s="340">
        <v>1959</v>
      </c>
      <c r="K128" s="349">
        <v>80</v>
      </c>
      <c r="L128" s="327">
        <v>1546.29</v>
      </c>
      <c r="M128" s="18">
        <f t="shared" si="15"/>
        <v>5.4764512000000003E-3</v>
      </c>
      <c r="N128" s="18">
        <f t="shared" si="16"/>
        <v>6.9381343999999996E-3</v>
      </c>
      <c r="O128" s="36">
        <f t="shared" si="17"/>
        <v>3.5049279999999999E-4</v>
      </c>
      <c r="P128" s="361">
        <f t="shared" si="12"/>
        <v>37502</v>
      </c>
      <c r="Q128" s="244"/>
      <c r="R128" s="244"/>
      <c r="S128" s="244"/>
      <c r="T128" s="244"/>
      <c r="U128" s="199">
        <f t="shared" si="13"/>
        <v>37502</v>
      </c>
      <c r="V128" s="223">
        <f t="shared" si="14"/>
        <v>37502</v>
      </c>
      <c r="W128" s="152"/>
      <c r="X128" s="158"/>
      <c r="Y128" s="152"/>
      <c r="Z128" s="118"/>
      <c r="AA128" s="152"/>
      <c r="AB128" s="118"/>
      <c r="AC128" s="137"/>
      <c r="AD128" s="135"/>
      <c r="AE128" s="138"/>
      <c r="AF128" s="140"/>
      <c r="AG128" s="135"/>
    </row>
    <row r="129" spans="1:33" hidden="1">
      <c r="A129" s="60" t="s">
        <v>4940</v>
      </c>
      <c r="B129" s="31" t="s">
        <v>401</v>
      </c>
      <c r="C129" s="32" t="s">
        <v>2115</v>
      </c>
      <c r="D129" s="32" t="s">
        <v>2249</v>
      </c>
      <c r="E129" s="32" t="s">
        <v>2116</v>
      </c>
      <c r="F129" s="32" t="s">
        <v>2117</v>
      </c>
      <c r="G129" s="34" t="s">
        <v>2107</v>
      </c>
      <c r="H129" s="35" t="s">
        <v>2250</v>
      </c>
      <c r="I129" s="313">
        <v>15154</v>
      </c>
      <c r="J129" s="340">
        <v>1764</v>
      </c>
      <c r="K129" s="349">
        <v>115</v>
      </c>
      <c r="L129" s="327">
        <v>1111.97</v>
      </c>
      <c r="M129" s="18">
        <f t="shared" si="15"/>
        <v>7.5887554000000001E-3</v>
      </c>
      <c r="N129" s="18">
        <f t="shared" si="16"/>
        <v>1.20386022E-2</v>
      </c>
      <c r="O129" s="36">
        <f t="shared" si="17"/>
        <v>6.0815239999999996E-4</v>
      </c>
      <c r="P129" s="361">
        <f t="shared" si="12"/>
        <v>65072</v>
      </c>
      <c r="Q129" s="244"/>
      <c r="R129" s="244"/>
      <c r="S129" s="244"/>
      <c r="T129" s="244"/>
      <c r="U129" s="199">
        <f t="shared" si="13"/>
        <v>65072</v>
      </c>
      <c r="V129" s="223">
        <f t="shared" si="14"/>
        <v>65072</v>
      </c>
      <c r="W129" s="152"/>
      <c r="X129" s="158"/>
      <c r="Y129" s="152"/>
      <c r="Z129" s="118"/>
      <c r="AA129" s="152"/>
      <c r="AB129" s="118"/>
      <c r="AC129" s="137"/>
      <c r="AD129" s="135"/>
      <c r="AE129" s="138"/>
      <c r="AF129" s="140"/>
      <c r="AG129" s="135"/>
    </row>
    <row r="130" spans="1:33" hidden="1">
      <c r="A130" s="60" t="s">
        <v>4941</v>
      </c>
      <c r="B130" s="31" t="s">
        <v>402</v>
      </c>
      <c r="C130" s="32" t="s">
        <v>2115</v>
      </c>
      <c r="D130" s="32" t="s">
        <v>2249</v>
      </c>
      <c r="E130" s="32" t="s">
        <v>2115</v>
      </c>
      <c r="F130" s="32" t="s">
        <v>2117</v>
      </c>
      <c r="G130" s="34" t="s">
        <v>2107</v>
      </c>
      <c r="H130" s="35" t="s">
        <v>2251</v>
      </c>
      <c r="I130" s="313">
        <v>4789</v>
      </c>
      <c r="J130" s="340">
        <v>577</v>
      </c>
      <c r="K130" s="349">
        <v>21</v>
      </c>
      <c r="L130" s="327">
        <v>1460.93</v>
      </c>
      <c r="M130" s="18">
        <f t="shared" si="15"/>
        <v>4.3850490000000002E-3</v>
      </c>
      <c r="N130" s="18">
        <f t="shared" si="16"/>
        <v>1.7318921999999999E-3</v>
      </c>
      <c r="O130" s="36">
        <f t="shared" si="17"/>
        <v>8.7489699999999997E-5</v>
      </c>
      <c r="P130" s="361">
        <f t="shared" si="12"/>
        <v>9361</v>
      </c>
      <c r="Q130" s="244"/>
      <c r="R130" s="244"/>
      <c r="S130" s="244"/>
      <c r="T130" s="244"/>
      <c r="U130" s="199">
        <f t="shared" si="13"/>
        <v>9361</v>
      </c>
      <c r="V130" s="223">
        <f t="shared" si="14"/>
        <v>9361</v>
      </c>
      <c r="W130" s="152"/>
      <c r="X130" s="158"/>
      <c r="Y130" s="152"/>
      <c r="Z130" s="118"/>
      <c r="AA130" s="152"/>
      <c r="AB130" s="118"/>
      <c r="AC130" s="137"/>
      <c r="AD130" s="135"/>
      <c r="AE130" s="138"/>
      <c r="AF130" s="140"/>
      <c r="AG130" s="135"/>
    </row>
    <row r="131" spans="1:33" hidden="1">
      <c r="A131" s="60" t="s">
        <v>4942</v>
      </c>
      <c r="B131" s="31" t="s">
        <v>403</v>
      </c>
      <c r="C131" s="32" t="s">
        <v>2115</v>
      </c>
      <c r="D131" s="32" t="s">
        <v>2249</v>
      </c>
      <c r="E131" s="32" t="s">
        <v>2120</v>
      </c>
      <c r="F131" s="32" t="s">
        <v>2117</v>
      </c>
      <c r="G131" s="34" t="s">
        <v>2107</v>
      </c>
      <c r="H131" s="35" t="s">
        <v>2252</v>
      </c>
      <c r="I131" s="313">
        <v>5534</v>
      </c>
      <c r="J131" s="340">
        <v>599</v>
      </c>
      <c r="K131" s="349">
        <v>33</v>
      </c>
      <c r="L131" s="327">
        <v>2791.6</v>
      </c>
      <c r="M131" s="18">
        <f t="shared" si="15"/>
        <v>5.9631368999999998E-3</v>
      </c>
      <c r="N131" s="18">
        <f t="shared" si="16"/>
        <v>1.2795238999999999E-3</v>
      </c>
      <c r="O131" s="36">
        <f t="shared" si="17"/>
        <v>6.4637500000000006E-5</v>
      </c>
      <c r="P131" s="361">
        <f t="shared" si="12"/>
        <v>6916</v>
      </c>
      <c r="Q131" s="244"/>
      <c r="R131" s="244"/>
      <c r="S131" s="244"/>
      <c r="T131" s="244"/>
      <c r="U131" s="199">
        <f t="shared" si="13"/>
        <v>6916</v>
      </c>
      <c r="V131" s="223">
        <f t="shared" si="14"/>
        <v>6916</v>
      </c>
      <c r="W131" s="152"/>
      <c r="X131" s="158"/>
      <c r="Y131" s="152"/>
      <c r="Z131" s="118"/>
      <c r="AA131" s="152"/>
      <c r="AB131" s="118"/>
      <c r="AC131" s="137"/>
      <c r="AD131" s="135"/>
      <c r="AE131" s="138"/>
      <c r="AF131" s="140"/>
      <c r="AG131" s="135"/>
    </row>
    <row r="132" spans="1:33" hidden="1">
      <c r="A132" s="60" t="s">
        <v>4943</v>
      </c>
      <c r="B132" s="31" t="s">
        <v>404</v>
      </c>
      <c r="C132" s="32" t="s">
        <v>2115</v>
      </c>
      <c r="D132" s="32" t="s">
        <v>2249</v>
      </c>
      <c r="E132" s="32" t="s">
        <v>2122</v>
      </c>
      <c r="F132" s="32" t="s">
        <v>2119</v>
      </c>
      <c r="G132" s="34" t="s">
        <v>2108</v>
      </c>
      <c r="H132" s="35" t="s">
        <v>2253</v>
      </c>
      <c r="I132" s="313">
        <v>4882</v>
      </c>
      <c r="J132" s="340">
        <v>678</v>
      </c>
      <c r="K132" s="349">
        <v>28</v>
      </c>
      <c r="L132" s="327">
        <v>2154.64</v>
      </c>
      <c r="M132" s="18">
        <f t="shared" ref="M132:M163" si="18" xml:space="preserve"> ROUNDDOWN(K132/I132,10)</f>
        <v>5.7353543000000003E-3</v>
      </c>
      <c r="N132" s="18">
        <f t="shared" ref="N132:N163" si="19">ROUNDDOWN(J132*M132/L132,10)</f>
        <v>1.8047423999999999E-3</v>
      </c>
      <c r="O132" s="36">
        <f t="shared" ref="O132:O163" si="20">ROUNDDOWN(N132/$N$2500,10)</f>
        <v>9.1169900000000003E-5</v>
      </c>
      <c r="P132" s="361">
        <f t="shared" si="12"/>
        <v>9755</v>
      </c>
      <c r="Q132" s="245"/>
      <c r="R132" s="244"/>
      <c r="S132" s="244"/>
      <c r="T132" s="244"/>
      <c r="U132" s="199">
        <f t="shared" si="13"/>
        <v>9755</v>
      </c>
      <c r="V132" s="223">
        <f t="shared" si="14"/>
        <v>9755</v>
      </c>
      <c r="W132" s="152"/>
      <c r="X132" s="158"/>
      <c r="Y132" s="152"/>
      <c r="Z132" s="118"/>
      <c r="AA132" s="152"/>
      <c r="AB132" s="118"/>
      <c r="AC132" s="137"/>
      <c r="AD132" s="135"/>
      <c r="AE132" s="138"/>
      <c r="AF132" s="140"/>
      <c r="AG132" s="135"/>
    </row>
    <row r="133" spans="1:33" hidden="1">
      <c r="A133" s="60" t="s">
        <v>4944</v>
      </c>
      <c r="B133" s="31" t="s">
        <v>405</v>
      </c>
      <c r="C133" s="32" t="s">
        <v>2115</v>
      </c>
      <c r="D133" s="32" t="s">
        <v>2249</v>
      </c>
      <c r="E133" s="32" t="s">
        <v>2124</v>
      </c>
      <c r="F133" s="32">
        <v>3</v>
      </c>
      <c r="G133" s="34" t="s">
        <v>2109</v>
      </c>
      <c r="H133" s="35" t="s">
        <v>2254</v>
      </c>
      <c r="I133" s="313">
        <v>8505</v>
      </c>
      <c r="J133" s="340">
        <v>910</v>
      </c>
      <c r="K133" s="349">
        <v>26</v>
      </c>
      <c r="L133" s="327">
        <v>1031.68</v>
      </c>
      <c r="M133" s="18">
        <f t="shared" si="18"/>
        <v>3.0570252000000002E-3</v>
      </c>
      <c r="N133" s="18">
        <f t="shared" si="19"/>
        <v>2.6964687999999999E-3</v>
      </c>
      <c r="O133" s="36">
        <f t="shared" si="20"/>
        <v>1.3621710000000001E-4</v>
      </c>
      <c r="P133" s="361">
        <f t="shared" ref="P133:P172" si="21">ROUNDDOWN(107000000*O133,0)</f>
        <v>14575</v>
      </c>
      <c r="Q133" s="244"/>
      <c r="R133" s="244"/>
      <c r="S133" s="244"/>
      <c r="T133" s="244"/>
      <c r="U133" s="199">
        <f t="shared" ref="U133:U196" si="22">MIN(P133:S133)</f>
        <v>14575</v>
      </c>
      <c r="V133" s="223">
        <f t="shared" ref="V133:V196" si="23">MIN(P133:S133)</f>
        <v>14575</v>
      </c>
      <c r="W133" s="152"/>
      <c r="X133" s="158"/>
      <c r="Y133" s="152"/>
      <c r="Z133" s="118"/>
      <c r="AA133" s="152"/>
      <c r="AB133" s="118"/>
      <c r="AC133" s="137"/>
      <c r="AD133" s="135"/>
      <c r="AE133" s="138"/>
      <c r="AF133" s="140"/>
      <c r="AG133" s="135"/>
    </row>
    <row r="134" spans="1:33" hidden="1">
      <c r="A134" s="60" t="s">
        <v>4945</v>
      </c>
      <c r="B134" s="31" t="s">
        <v>406</v>
      </c>
      <c r="C134" s="32" t="s">
        <v>2115</v>
      </c>
      <c r="D134" s="32" t="s">
        <v>2249</v>
      </c>
      <c r="E134" s="32" t="s">
        <v>2126</v>
      </c>
      <c r="F134" s="32">
        <v>3</v>
      </c>
      <c r="G134" s="34" t="s">
        <v>2109</v>
      </c>
      <c r="H134" s="35" t="s">
        <v>2255</v>
      </c>
      <c r="I134" s="313">
        <v>6586</v>
      </c>
      <c r="J134" s="340">
        <v>802</v>
      </c>
      <c r="K134" s="349">
        <v>21</v>
      </c>
      <c r="L134" s="327">
        <v>1511.07</v>
      </c>
      <c r="M134" s="18">
        <f t="shared" si="18"/>
        <v>3.1885818000000001E-3</v>
      </c>
      <c r="N134" s="18">
        <f t="shared" si="19"/>
        <v>1.6923388999999999E-3</v>
      </c>
      <c r="O134" s="36">
        <f t="shared" si="20"/>
        <v>8.54916E-5</v>
      </c>
      <c r="P134" s="361">
        <f t="shared" si="21"/>
        <v>9147</v>
      </c>
      <c r="Q134" s="245"/>
      <c r="R134" s="244"/>
      <c r="S134" s="244"/>
      <c r="T134" s="244"/>
      <c r="U134" s="199">
        <f t="shared" si="22"/>
        <v>9147</v>
      </c>
      <c r="V134" s="223">
        <f t="shared" si="23"/>
        <v>9147</v>
      </c>
      <c r="W134" s="152"/>
      <c r="X134" s="158"/>
      <c r="Y134" s="152"/>
      <c r="Z134" s="118"/>
      <c r="AA134" s="152"/>
      <c r="AB134" s="118"/>
      <c r="AC134" s="137"/>
      <c r="AD134" s="135"/>
      <c r="AE134" s="138"/>
      <c r="AF134" s="140"/>
      <c r="AG134" s="135"/>
    </row>
    <row r="135" spans="1:33" hidden="1">
      <c r="A135" s="60" t="s">
        <v>4946</v>
      </c>
      <c r="B135" s="31" t="s">
        <v>407</v>
      </c>
      <c r="C135" s="32" t="s">
        <v>2115</v>
      </c>
      <c r="D135" s="32" t="s">
        <v>2249</v>
      </c>
      <c r="E135" s="32" t="s">
        <v>2133</v>
      </c>
      <c r="F135" s="32" t="s">
        <v>2119</v>
      </c>
      <c r="G135" s="34" t="s">
        <v>2108</v>
      </c>
      <c r="H135" s="35" t="s">
        <v>2256</v>
      </c>
      <c r="I135" s="313">
        <v>4265</v>
      </c>
      <c r="J135" s="340">
        <v>556</v>
      </c>
      <c r="K135" s="349">
        <v>28</v>
      </c>
      <c r="L135" s="327">
        <v>1281.3599999999999</v>
      </c>
      <c r="M135" s="18">
        <f t="shared" si="18"/>
        <v>6.5650643999999999E-3</v>
      </c>
      <c r="N135" s="18">
        <f t="shared" si="19"/>
        <v>2.8486731E-3</v>
      </c>
      <c r="O135" s="36">
        <f t="shared" si="20"/>
        <v>1.4390599999999999E-4</v>
      </c>
      <c r="P135" s="361">
        <f t="shared" si="21"/>
        <v>15397</v>
      </c>
      <c r="Q135" s="244"/>
      <c r="R135" s="244"/>
      <c r="S135" s="244"/>
      <c r="T135" s="244"/>
      <c r="U135" s="199">
        <f t="shared" si="22"/>
        <v>15397</v>
      </c>
      <c r="V135" s="223">
        <f t="shared" si="23"/>
        <v>15397</v>
      </c>
      <c r="W135" s="152"/>
      <c r="X135" s="158"/>
      <c r="Y135" s="152"/>
      <c r="Z135" s="118"/>
      <c r="AA135" s="152"/>
      <c r="AB135" s="118"/>
      <c r="AC135" s="137"/>
      <c r="AD135" s="135"/>
      <c r="AE135" s="138"/>
      <c r="AF135" s="140"/>
      <c r="AG135" s="135"/>
    </row>
    <row r="136" spans="1:33" hidden="1">
      <c r="A136" s="60" t="s">
        <v>4947</v>
      </c>
      <c r="B136" s="31" t="s">
        <v>408</v>
      </c>
      <c r="C136" s="32" t="s">
        <v>2115</v>
      </c>
      <c r="D136" s="32" t="s">
        <v>2249</v>
      </c>
      <c r="E136" s="32" t="s">
        <v>2157</v>
      </c>
      <c r="F136" s="32" t="s">
        <v>2119</v>
      </c>
      <c r="G136" s="34" t="s">
        <v>2108</v>
      </c>
      <c r="H136" s="40" t="s">
        <v>2257</v>
      </c>
      <c r="I136" s="313">
        <v>5392</v>
      </c>
      <c r="J136" s="340">
        <v>610</v>
      </c>
      <c r="K136" s="349">
        <v>51</v>
      </c>
      <c r="L136" s="327">
        <v>1697.3</v>
      </c>
      <c r="M136" s="18">
        <f t="shared" si="18"/>
        <v>9.4584569000000004E-3</v>
      </c>
      <c r="N136" s="18">
        <f t="shared" si="19"/>
        <v>3.3993157999999998E-3</v>
      </c>
      <c r="O136" s="36">
        <f t="shared" si="20"/>
        <v>1.7172269999999999E-4</v>
      </c>
      <c r="P136" s="361">
        <f t="shared" si="21"/>
        <v>18374</v>
      </c>
      <c r="Q136" s="245"/>
      <c r="R136" s="244"/>
      <c r="S136" s="244"/>
      <c r="T136" s="244"/>
      <c r="U136" s="199">
        <f t="shared" si="22"/>
        <v>18374</v>
      </c>
      <c r="V136" s="223">
        <f t="shared" si="23"/>
        <v>18374</v>
      </c>
      <c r="W136" s="152"/>
      <c r="X136" s="158"/>
      <c r="Y136" s="152"/>
      <c r="Z136" s="118"/>
      <c r="AA136" s="152"/>
      <c r="AB136" s="118"/>
      <c r="AC136" s="137"/>
      <c r="AD136" s="135"/>
      <c r="AE136" s="138"/>
      <c r="AF136" s="140"/>
      <c r="AG136" s="135"/>
    </row>
    <row r="137" spans="1:33" hidden="1">
      <c r="A137" s="60" t="s">
        <v>4948</v>
      </c>
      <c r="B137" s="31" t="s">
        <v>409</v>
      </c>
      <c r="C137" s="32" t="s">
        <v>2115</v>
      </c>
      <c r="D137" s="32" t="s">
        <v>2258</v>
      </c>
      <c r="E137" s="32" t="s">
        <v>2116</v>
      </c>
      <c r="F137" s="32">
        <v>3</v>
      </c>
      <c r="G137" s="34" t="s">
        <v>2109</v>
      </c>
      <c r="H137" s="35" t="s">
        <v>2259</v>
      </c>
      <c r="I137" s="313">
        <v>16093</v>
      </c>
      <c r="J137" s="340">
        <v>1960</v>
      </c>
      <c r="K137" s="349">
        <v>19</v>
      </c>
      <c r="L137" s="327">
        <v>2743.79</v>
      </c>
      <c r="M137" s="18">
        <f t="shared" si="18"/>
        <v>1.1806375E-3</v>
      </c>
      <c r="N137" s="18">
        <f t="shared" si="19"/>
        <v>8.4337699999999997E-4</v>
      </c>
      <c r="O137" s="36">
        <f t="shared" si="20"/>
        <v>4.2604700000000002E-5</v>
      </c>
      <c r="P137" s="361">
        <f t="shared" si="21"/>
        <v>4558</v>
      </c>
      <c r="Q137" s="244"/>
      <c r="R137" s="244"/>
      <c r="S137" s="244"/>
      <c r="T137" s="244"/>
      <c r="U137" s="199">
        <f t="shared" si="22"/>
        <v>4558</v>
      </c>
      <c r="V137" s="223">
        <f t="shared" si="23"/>
        <v>4558</v>
      </c>
      <c r="W137" s="152"/>
      <c r="X137" s="158"/>
      <c r="Y137" s="152"/>
      <c r="Z137" s="118"/>
      <c r="AA137" s="152"/>
      <c r="AB137" s="118"/>
      <c r="AC137" s="137"/>
      <c r="AD137" s="135"/>
      <c r="AE137" s="138"/>
      <c r="AF137" s="140"/>
      <c r="AG137" s="135"/>
    </row>
    <row r="138" spans="1:33" hidden="1">
      <c r="A138" s="60" t="s">
        <v>4949</v>
      </c>
      <c r="B138" s="31" t="s">
        <v>410</v>
      </c>
      <c r="C138" s="32" t="s">
        <v>2115</v>
      </c>
      <c r="D138" s="32" t="s">
        <v>2258</v>
      </c>
      <c r="E138" s="32" t="s">
        <v>2115</v>
      </c>
      <c r="F138" s="32" t="s">
        <v>2119</v>
      </c>
      <c r="G138" s="34" t="s">
        <v>2108</v>
      </c>
      <c r="H138" s="35" t="s">
        <v>2260</v>
      </c>
      <c r="I138" s="313">
        <v>8212</v>
      </c>
      <c r="J138" s="340">
        <v>1076</v>
      </c>
      <c r="K138" s="349">
        <v>49</v>
      </c>
      <c r="L138" s="327">
        <v>1190.03</v>
      </c>
      <c r="M138" s="18">
        <f t="shared" si="18"/>
        <v>5.9668776999999996E-3</v>
      </c>
      <c r="N138" s="18">
        <f t="shared" si="19"/>
        <v>5.3951247999999997E-3</v>
      </c>
      <c r="O138" s="36">
        <f t="shared" si="20"/>
        <v>2.725448E-4</v>
      </c>
      <c r="P138" s="361">
        <f t="shared" si="21"/>
        <v>29162</v>
      </c>
      <c r="Q138" s="244"/>
      <c r="R138" s="244"/>
      <c r="S138" s="244"/>
      <c r="T138" s="244"/>
      <c r="U138" s="199">
        <f t="shared" si="22"/>
        <v>29162</v>
      </c>
      <c r="V138" s="223">
        <f t="shared" si="23"/>
        <v>29162</v>
      </c>
      <c r="W138" s="152"/>
      <c r="X138" s="158"/>
      <c r="Y138" s="152"/>
      <c r="Z138" s="118"/>
      <c r="AA138" s="152"/>
      <c r="AB138" s="118"/>
      <c r="AC138" s="137"/>
      <c r="AD138" s="135"/>
      <c r="AE138" s="138"/>
      <c r="AF138" s="140"/>
      <c r="AG138" s="135"/>
    </row>
    <row r="139" spans="1:33" hidden="1">
      <c r="A139" s="60" t="s">
        <v>4950</v>
      </c>
      <c r="B139" s="31" t="s">
        <v>411</v>
      </c>
      <c r="C139" s="32" t="s">
        <v>2115</v>
      </c>
      <c r="D139" s="32" t="s">
        <v>2258</v>
      </c>
      <c r="E139" s="32" t="s">
        <v>2120</v>
      </c>
      <c r="F139" s="32">
        <v>3</v>
      </c>
      <c r="G139" s="34" t="s">
        <v>2109</v>
      </c>
      <c r="H139" s="35" t="s">
        <v>2261</v>
      </c>
      <c r="I139" s="313">
        <v>22318</v>
      </c>
      <c r="J139" s="340">
        <v>2681</v>
      </c>
      <c r="K139" s="349">
        <v>78</v>
      </c>
      <c r="L139" s="327">
        <v>1585.07</v>
      </c>
      <c r="M139" s="18">
        <f t="shared" si="18"/>
        <v>3.4949368E-3</v>
      </c>
      <c r="N139" s="18">
        <f t="shared" si="19"/>
        <v>5.9113637999999996E-3</v>
      </c>
      <c r="O139" s="36">
        <f t="shared" si="20"/>
        <v>2.9862349999999998E-4</v>
      </c>
      <c r="P139" s="361">
        <f t="shared" si="21"/>
        <v>31952</v>
      </c>
      <c r="Q139" s="244"/>
      <c r="R139" s="244"/>
      <c r="S139" s="244"/>
      <c r="T139" s="244"/>
      <c r="U139" s="199">
        <f t="shared" si="22"/>
        <v>31952</v>
      </c>
      <c r="V139" s="223">
        <f t="shared" si="23"/>
        <v>31952</v>
      </c>
      <c r="W139" s="152"/>
      <c r="X139" s="158"/>
      <c r="Y139" s="152"/>
      <c r="Z139" s="118"/>
      <c r="AA139" s="152"/>
      <c r="AB139" s="118"/>
      <c r="AC139" s="137"/>
      <c r="AD139" s="135"/>
      <c r="AE139" s="138"/>
      <c r="AF139" s="140"/>
      <c r="AG139" s="135"/>
    </row>
    <row r="140" spans="1:33" hidden="1">
      <c r="A140" s="60" t="s">
        <v>4951</v>
      </c>
      <c r="B140" s="31" t="s">
        <v>412</v>
      </c>
      <c r="C140" s="32" t="s">
        <v>2115</v>
      </c>
      <c r="D140" s="32" t="s">
        <v>2262</v>
      </c>
      <c r="E140" s="32" t="s">
        <v>2116</v>
      </c>
      <c r="F140" s="32" t="s">
        <v>2119</v>
      </c>
      <c r="G140" s="34" t="s">
        <v>2108</v>
      </c>
      <c r="H140" s="35" t="s">
        <v>2263</v>
      </c>
      <c r="I140" s="313">
        <v>17638</v>
      </c>
      <c r="J140" s="340">
        <v>2901</v>
      </c>
      <c r="K140" s="349">
        <v>26</v>
      </c>
      <c r="L140" s="327">
        <v>2535.0500000000002</v>
      </c>
      <c r="M140" s="18">
        <f t="shared" si="18"/>
        <v>1.4740899999999999E-3</v>
      </c>
      <c r="N140" s="18">
        <f t="shared" si="19"/>
        <v>1.6868839E-3</v>
      </c>
      <c r="O140" s="36">
        <f t="shared" si="20"/>
        <v>8.5216000000000005E-5</v>
      </c>
      <c r="P140" s="361">
        <f t="shared" si="21"/>
        <v>9118</v>
      </c>
      <c r="Q140" s="244"/>
      <c r="R140" s="244"/>
      <c r="S140" s="244"/>
      <c r="T140" s="244"/>
      <c r="U140" s="199">
        <f t="shared" si="22"/>
        <v>9118</v>
      </c>
      <c r="V140" s="223">
        <f t="shared" si="23"/>
        <v>9118</v>
      </c>
      <c r="W140" s="152"/>
      <c r="X140" s="158"/>
      <c r="Y140" s="152"/>
      <c r="Z140" s="118"/>
      <c r="AA140" s="152"/>
      <c r="AB140" s="118"/>
      <c r="AC140" s="137"/>
      <c r="AD140" s="135"/>
      <c r="AE140" s="138"/>
      <c r="AF140" s="140"/>
      <c r="AG140" s="135"/>
    </row>
    <row r="141" spans="1:33" hidden="1">
      <c r="A141" s="60" t="s">
        <v>4952</v>
      </c>
      <c r="B141" s="31" t="s">
        <v>413</v>
      </c>
      <c r="C141" s="32" t="s">
        <v>2115</v>
      </c>
      <c r="D141" s="32" t="s">
        <v>2262</v>
      </c>
      <c r="E141" s="32" t="s">
        <v>2115</v>
      </c>
      <c r="F141" s="32" t="s">
        <v>2119</v>
      </c>
      <c r="G141" s="34" t="s">
        <v>2108</v>
      </c>
      <c r="H141" s="35" t="s">
        <v>2264</v>
      </c>
      <c r="I141" s="313">
        <v>35144</v>
      </c>
      <c r="J141" s="340">
        <v>5680</v>
      </c>
      <c r="K141" s="349">
        <v>14</v>
      </c>
      <c r="L141" s="327">
        <v>2934.27</v>
      </c>
      <c r="M141" s="18">
        <f t="shared" si="18"/>
        <v>3.9836100000000002E-4</v>
      </c>
      <c r="N141" s="18">
        <f t="shared" si="19"/>
        <v>7.7112549999999995E-4</v>
      </c>
      <c r="O141" s="36">
        <f t="shared" si="20"/>
        <v>3.8954800000000002E-5</v>
      </c>
      <c r="P141" s="361">
        <f t="shared" si="21"/>
        <v>4168</v>
      </c>
      <c r="Q141" s="244"/>
      <c r="R141" s="244"/>
      <c r="S141" s="244"/>
      <c r="T141" s="244"/>
      <c r="U141" s="199">
        <f t="shared" si="22"/>
        <v>4168</v>
      </c>
      <c r="V141" s="223">
        <f t="shared" si="23"/>
        <v>4168</v>
      </c>
      <c r="W141" s="152"/>
      <c r="X141" s="158"/>
      <c r="Y141" s="152"/>
      <c r="Z141" s="118"/>
      <c r="AA141" s="152"/>
      <c r="AB141" s="118"/>
      <c r="AC141" s="137"/>
      <c r="AD141" s="135"/>
      <c r="AE141" s="138"/>
      <c r="AF141" s="140"/>
      <c r="AG141" s="135"/>
    </row>
    <row r="142" spans="1:33" hidden="1">
      <c r="A142" s="60" t="s">
        <v>4953</v>
      </c>
      <c r="B142" s="31" t="s">
        <v>414</v>
      </c>
      <c r="C142" s="32" t="s">
        <v>2115</v>
      </c>
      <c r="D142" s="32" t="s">
        <v>2262</v>
      </c>
      <c r="E142" s="32" t="s">
        <v>2120</v>
      </c>
      <c r="F142" s="32" t="s">
        <v>2119</v>
      </c>
      <c r="G142" s="34" t="s">
        <v>2108</v>
      </c>
      <c r="H142" s="35" t="s">
        <v>2265</v>
      </c>
      <c r="I142" s="313">
        <v>3197</v>
      </c>
      <c r="J142" s="340">
        <v>421</v>
      </c>
      <c r="K142" s="349">
        <v>2</v>
      </c>
      <c r="L142" s="327">
        <v>1705.96</v>
      </c>
      <c r="M142" s="18">
        <f t="shared" si="18"/>
        <v>6.2558640000000005E-4</v>
      </c>
      <c r="N142" s="18">
        <f t="shared" si="19"/>
        <v>1.5438330000000001E-4</v>
      </c>
      <c r="O142" s="36">
        <f t="shared" si="20"/>
        <v>7.7989000000000008E-6</v>
      </c>
      <c r="P142" s="361">
        <f t="shared" si="21"/>
        <v>834</v>
      </c>
      <c r="Q142" s="244"/>
      <c r="R142" s="244"/>
      <c r="S142" s="244"/>
      <c r="T142" s="244"/>
      <c r="U142" s="199">
        <f t="shared" si="22"/>
        <v>834</v>
      </c>
      <c r="V142" s="223">
        <f t="shared" si="23"/>
        <v>834</v>
      </c>
      <c r="W142" s="152"/>
      <c r="X142" s="158"/>
      <c r="Y142" s="152"/>
      <c r="Z142" s="118"/>
      <c r="AA142" s="152"/>
      <c r="AB142" s="118"/>
      <c r="AC142" s="137"/>
      <c r="AD142" s="135"/>
      <c r="AE142" s="138"/>
      <c r="AF142" s="140"/>
      <c r="AG142" s="135"/>
    </row>
    <row r="143" spans="1:33" hidden="1">
      <c r="A143" s="60" t="s">
        <v>4954</v>
      </c>
      <c r="B143" s="31" t="s">
        <v>415</v>
      </c>
      <c r="C143" s="32" t="s">
        <v>2115</v>
      </c>
      <c r="D143" s="32" t="s">
        <v>2262</v>
      </c>
      <c r="E143" s="32" t="s">
        <v>2122</v>
      </c>
      <c r="F143" s="32">
        <v>3</v>
      </c>
      <c r="G143" s="34" t="s">
        <v>2109</v>
      </c>
      <c r="H143" s="35" t="s">
        <v>2266</v>
      </c>
      <c r="I143" s="313">
        <v>26032</v>
      </c>
      <c r="J143" s="340">
        <v>4007</v>
      </c>
      <c r="K143" s="349">
        <v>10</v>
      </c>
      <c r="L143" s="327">
        <v>3348.43</v>
      </c>
      <c r="M143" s="18">
        <f t="shared" si="18"/>
        <v>3.8414249999999998E-4</v>
      </c>
      <c r="N143" s="18">
        <f t="shared" si="19"/>
        <v>4.596957E-4</v>
      </c>
      <c r="O143" s="36">
        <f t="shared" si="20"/>
        <v>2.32223E-5</v>
      </c>
      <c r="P143" s="361">
        <f t="shared" si="21"/>
        <v>2484</v>
      </c>
      <c r="Q143" s="244"/>
      <c r="R143" s="244"/>
      <c r="S143" s="244"/>
      <c r="T143" s="244"/>
      <c r="U143" s="199">
        <f t="shared" si="22"/>
        <v>2484</v>
      </c>
      <c r="V143" s="223">
        <f t="shared" si="23"/>
        <v>2484</v>
      </c>
      <c r="W143" s="152"/>
      <c r="X143" s="158"/>
      <c r="Y143" s="152"/>
      <c r="Z143" s="118"/>
      <c r="AA143" s="152"/>
      <c r="AB143" s="118"/>
      <c r="AC143" s="137"/>
      <c r="AD143" s="135"/>
      <c r="AE143" s="138"/>
      <c r="AF143" s="140"/>
      <c r="AG143" s="135"/>
    </row>
    <row r="144" spans="1:33" hidden="1">
      <c r="A144" s="60" t="s">
        <v>4955</v>
      </c>
      <c r="B144" s="31" t="s">
        <v>416</v>
      </c>
      <c r="C144" s="32" t="s">
        <v>2115</v>
      </c>
      <c r="D144" s="32" t="s">
        <v>2262</v>
      </c>
      <c r="E144" s="32" t="s">
        <v>2124</v>
      </c>
      <c r="F144" s="32" t="s">
        <v>2119</v>
      </c>
      <c r="G144" s="34" t="s">
        <v>2108</v>
      </c>
      <c r="H144" s="35" t="s">
        <v>2267</v>
      </c>
      <c r="I144" s="313">
        <v>22154</v>
      </c>
      <c r="J144" s="340">
        <v>3829</v>
      </c>
      <c r="K144" s="349">
        <v>17</v>
      </c>
      <c r="L144" s="327">
        <v>7731.96</v>
      </c>
      <c r="M144" s="18">
        <f t="shared" si="18"/>
        <v>7.6735569999999997E-4</v>
      </c>
      <c r="N144" s="18">
        <f t="shared" si="19"/>
        <v>3.8000769999999999E-4</v>
      </c>
      <c r="O144" s="36">
        <f t="shared" si="20"/>
        <v>1.9196699999999999E-5</v>
      </c>
      <c r="P144" s="361">
        <f t="shared" si="21"/>
        <v>2054</v>
      </c>
      <c r="Q144" s="244"/>
      <c r="R144" s="244"/>
      <c r="S144" s="244"/>
      <c r="T144" s="244"/>
      <c r="U144" s="199">
        <f t="shared" si="22"/>
        <v>2054</v>
      </c>
      <c r="V144" s="223">
        <f t="shared" si="23"/>
        <v>2054</v>
      </c>
      <c r="W144" s="152"/>
      <c r="X144" s="158"/>
      <c r="Y144" s="152"/>
      <c r="Z144" s="118"/>
      <c r="AA144" s="152"/>
      <c r="AB144" s="118"/>
      <c r="AC144" s="137"/>
      <c r="AD144" s="135"/>
      <c r="AE144" s="138"/>
      <c r="AF144" s="140"/>
      <c r="AG144" s="135"/>
    </row>
    <row r="145" spans="1:33" hidden="1">
      <c r="A145" s="60" t="s">
        <v>4956</v>
      </c>
      <c r="B145" s="31" t="s">
        <v>417</v>
      </c>
      <c r="C145" s="32" t="s">
        <v>2115</v>
      </c>
      <c r="D145" s="32" t="s">
        <v>2262</v>
      </c>
      <c r="E145" s="32" t="s">
        <v>2126</v>
      </c>
      <c r="F145" s="32" t="s">
        <v>2119</v>
      </c>
      <c r="G145" s="34" t="s">
        <v>2108</v>
      </c>
      <c r="H145" s="35" t="s">
        <v>2268</v>
      </c>
      <c r="I145" s="313">
        <v>3737</v>
      </c>
      <c r="J145" s="340">
        <v>527</v>
      </c>
      <c r="K145" s="349">
        <v>26</v>
      </c>
      <c r="L145" s="327">
        <v>2196.25</v>
      </c>
      <c r="M145" s="18">
        <f t="shared" si="18"/>
        <v>6.9574525E-3</v>
      </c>
      <c r="N145" s="18">
        <f t="shared" si="19"/>
        <v>1.6694717999999999E-3</v>
      </c>
      <c r="O145" s="36">
        <f t="shared" si="20"/>
        <v>8.4336400000000001E-5</v>
      </c>
      <c r="P145" s="361">
        <f t="shared" si="21"/>
        <v>9023</v>
      </c>
      <c r="Q145" s="244"/>
      <c r="R145" s="244"/>
      <c r="S145" s="244"/>
      <c r="T145" s="244"/>
      <c r="U145" s="199">
        <f t="shared" si="22"/>
        <v>9023</v>
      </c>
      <c r="V145" s="223">
        <f t="shared" si="23"/>
        <v>9023</v>
      </c>
      <c r="W145" s="152"/>
      <c r="X145" s="158"/>
      <c r="Y145" s="152"/>
      <c r="Z145" s="118"/>
      <c r="AA145" s="152"/>
      <c r="AB145" s="118"/>
      <c r="AC145" s="137"/>
      <c r="AD145" s="135"/>
      <c r="AE145" s="138"/>
      <c r="AF145" s="140"/>
      <c r="AG145" s="135"/>
    </row>
    <row r="146" spans="1:33" hidden="1">
      <c r="A146" s="60" t="s">
        <v>4957</v>
      </c>
      <c r="B146" s="31" t="s">
        <v>418</v>
      </c>
      <c r="C146" s="32" t="s">
        <v>2115</v>
      </c>
      <c r="D146" s="32" t="s">
        <v>2262</v>
      </c>
      <c r="E146" s="32" t="s">
        <v>2133</v>
      </c>
      <c r="F146" s="32">
        <v>3</v>
      </c>
      <c r="G146" s="34" t="s">
        <v>2109</v>
      </c>
      <c r="H146" s="35" t="s">
        <v>2269</v>
      </c>
      <c r="I146" s="313">
        <v>12872</v>
      </c>
      <c r="J146" s="340">
        <v>1712</v>
      </c>
      <c r="K146" s="349">
        <v>34</v>
      </c>
      <c r="L146" s="327">
        <v>2098.25</v>
      </c>
      <c r="M146" s="18">
        <f t="shared" si="18"/>
        <v>2.6413920999999998E-3</v>
      </c>
      <c r="N146" s="18">
        <f t="shared" si="19"/>
        <v>2.1551593999999999E-3</v>
      </c>
      <c r="O146" s="36">
        <f t="shared" si="20"/>
        <v>1.088719E-4</v>
      </c>
      <c r="P146" s="361">
        <f t="shared" si="21"/>
        <v>11649</v>
      </c>
      <c r="Q146" s="245"/>
      <c r="R146" s="244"/>
      <c r="S146" s="244"/>
      <c r="T146" s="244"/>
      <c r="U146" s="199">
        <f t="shared" si="22"/>
        <v>11649</v>
      </c>
      <c r="V146" s="223">
        <f t="shared" si="23"/>
        <v>11649</v>
      </c>
      <c r="W146" s="152"/>
      <c r="X146" s="158"/>
      <c r="Y146" s="152"/>
      <c r="Z146" s="118"/>
      <c r="AA146" s="152"/>
      <c r="AB146" s="118"/>
      <c r="AC146" s="137"/>
      <c r="AD146" s="135"/>
      <c r="AE146" s="138"/>
      <c r="AF146" s="140"/>
      <c r="AG146" s="135"/>
    </row>
    <row r="147" spans="1:33" hidden="1">
      <c r="A147" s="60" t="s">
        <v>4958</v>
      </c>
      <c r="B147" s="31" t="s">
        <v>419</v>
      </c>
      <c r="C147" s="32" t="s">
        <v>2115</v>
      </c>
      <c r="D147" s="32" t="s">
        <v>2262</v>
      </c>
      <c r="E147" s="32" t="s">
        <v>2157</v>
      </c>
      <c r="F147" s="32">
        <v>3</v>
      </c>
      <c r="G147" s="34" t="s">
        <v>2109</v>
      </c>
      <c r="H147" s="35" t="s">
        <v>1193</v>
      </c>
      <c r="I147" s="313">
        <v>24142</v>
      </c>
      <c r="J147" s="340">
        <v>3772</v>
      </c>
      <c r="K147" s="349">
        <v>26</v>
      </c>
      <c r="L147" s="327">
        <v>3713.77</v>
      </c>
      <c r="M147" s="18">
        <f t="shared" si="18"/>
        <v>1.0769613000000001E-3</v>
      </c>
      <c r="N147" s="18">
        <f t="shared" si="19"/>
        <v>1.0938473999999999E-3</v>
      </c>
      <c r="O147" s="36">
        <f t="shared" si="20"/>
        <v>5.5257699999999998E-5</v>
      </c>
      <c r="P147" s="361">
        <f t="shared" si="21"/>
        <v>5912</v>
      </c>
      <c r="Q147" s="245"/>
      <c r="R147" s="244"/>
      <c r="S147" s="244"/>
      <c r="T147" s="244"/>
      <c r="U147" s="199">
        <f t="shared" si="22"/>
        <v>5912</v>
      </c>
      <c r="V147" s="223">
        <f t="shared" si="23"/>
        <v>5912</v>
      </c>
      <c r="W147" s="152"/>
      <c r="X147" s="158"/>
      <c r="Y147" s="152"/>
      <c r="Z147" s="118"/>
      <c r="AA147" s="152"/>
      <c r="AB147" s="118"/>
      <c r="AC147" s="137"/>
      <c r="AD147" s="135"/>
      <c r="AE147" s="138"/>
      <c r="AF147" s="140"/>
      <c r="AG147" s="135"/>
    </row>
    <row r="148" spans="1:33" hidden="1">
      <c r="A148" s="60" t="s">
        <v>4959</v>
      </c>
      <c r="B148" s="31" t="s">
        <v>420</v>
      </c>
      <c r="C148" s="32" t="s">
        <v>2115</v>
      </c>
      <c r="D148" s="32" t="s">
        <v>2262</v>
      </c>
      <c r="E148" s="32" t="s">
        <v>2159</v>
      </c>
      <c r="F148" s="32" t="s">
        <v>2119</v>
      </c>
      <c r="G148" s="34" t="s">
        <v>2108</v>
      </c>
      <c r="H148" s="35" t="s">
        <v>2270</v>
      </c>
      <c r="I148" s="313">
        <v>11406</v>
      </c>
      <c r="J148" s="340">
        <v>1747</v>
      </c>
      <c r="K148" s="349">
        <v>21</v>
      </c>
      <c r="L148" s="327">
        <v>2788.96</v>
      </c>
      <c r="M148" s="18">
        <f t="shared" si="18"/>
        <v>1.8411362E-3</v>
      </c>
      <c r="N148" s="18">
        <f t="shared" si="19"/>
        <v>1.1532847000000001E-3</v>
      </c>
      <c r="O148" s="36">
        <f t="shared" si="20"/>
        <v>5.8260300000000002E-5</v>
      </c>
      <c r="P148" s="361">
        <f t="shared" si="21"/>
        <v>6233</v>
      </c>
      <c r="Q148" s="244"/>
      <c r="R148" s="244"/>
      <c r="S148" s="244"/>
      <c r="T148" s="244"/>
      <c r="U148" s="199">
        <f t="shared" si="22"/>
        <v>6233</v>
      </c>
      <c r="V148" s="223">
        <f t="shared" si="23"/>
        <v>6233</v>
      </c>
      <c r="W148" s="152"/>
      <c r="X148" s="158"/>
      <c r="Y148" s="152"/>
      <c r="Z148" s="118"/>
      <c r="AA148" s="152"/>
      <c r="AB148" s="118"/>
      <c r="AC148" s="137"/>
      <c r="AD148" s="135"/>
      <c r="AE148" s="138"/>
      <c r="AF148" s="140"/>
      <c r="AG148" s="135"/>
    </row>
    <row r="149" spans="1:33" hidden="1">
      <c r="A149" s="60" t="s">
        <v>4960</v>
      </c>
      <c r="B149" s="31" t="s">
        <v>421</v>
      </c>
      <c r="C149" s="32" t="s">
        <v>2115</v>
      </c>
      <c r="D149" s="32" t="s">
        <v>2271</v>
      </c>
      <c r="E149" s="32" t="s">
        <v>2116</v>
      </c>
      <c r="F149" s="32">
        <v>3</v>
      </c>
      <c r="G149" s="34" t="s">
        <v>2109</v>
      </c>
      <c r="H149" s="35" t="s">
        <v>2272</v>
      </c>
      <c r="I149" s="313">
        <v>5210</v>
      </c>
      <c r="J149" s="340">
        <v>626</v>
      </c>
      <c r="K149" s="349">
        <v>30</v>
      </c>
      <c r="L149" s="327">
        <v>1698.89</v>
      </c>
      <c r="M149" s="18">
        <f t="shared" si="18"/>
        <v>5.7581573000000004E-3</v>
      </c>
      <c r="N149" s="18">
        <f t="shared" si="19"/>
        <v>2.1217420999999998E-3</v>
      </c>
      <c r="O149" s="36">
        <f t="shared" si="20"/>
        <v>1.071837E-4</v>
      </c>
      <c r="P149" s="361">
        <f t="shared" si="21"/>
        <v>11468</v>
      </c>
      <c r="Q149" s="244"/>
      <c r="R149" s="244"/>
      <c r="S149" s="244"/>
      <c r="T149" s="244"/>
      <c r="U149" s="199">
        <f t="shared" si="22"/>
        <v>11468</v>
      </c>
      <c r="V149" s="223">
        <f t="shared" si="23"/>
        <v>11468</v>
      </c>
      <c r="W149" s="152"/>
      <c r="X149" s="158"/>
      <c r="Y149" s="152"/>
      <c r="Z149" s="118"/>
      <c r="AA149" s="152"/>
      <c r="AB149" s="118"/>
      <c r="AC149" s="137"/>
      <c r="AD149" s="135"/>
      <c r="AE149" s="138"/>
      <c r="AF149" s="140"/>
      <c r="AG149" s="135"/>
    </row>
    <row r="150" spans="1:33" hidden="1">
      <c r="A150" s="60" t="s">
        <v>4961</v>
      </c>
      <c r="B150" s="31" t="s">
        <v>422</v>
      </c>
      <c r="C150" s="32" t="s">
        <v>2115</v>
      </c>
      <c r="D150" s="32" t="s">
        <v>2271</v>
      </c>
      <c r="E150" s="32" t="s">
        <v>2115</v>
      </c>
      <c r="F150" s="32" t="s">
        <v>2119</v>
      </c>
      <c r="G150" s="34" t="s">
        <v>2108</v>
      </c>
      <c r="H150" s="35" t="s">
        <v>2273</v>
      </c>
      <c r="I150" s="313">
        <v>2924</v>
      </c>
      <c r="J150" s="340">
        <v>476</v>
      </c>
      <c r="K150" s="349">
        <v>11</v>
      </c>
      <c r="L150" s="327">
        <v>1989.27</v>
      </c>
      <c r="M150" s="18">
        <f t="shared" si="18"/>
        <v>3.7619698999999999E-3</v>
      </c>
      <c r="N150" s="18">
        <f t="shared" si="19"/>
        <v>9.0017820000000003E-4</v>
      </c>
      <c r="O150" s="36">
        <f t="shared" si="20"/>
        <v>4.5474099999999999E-5</v>
      </c>
      <c r="P150" s="361">
        <f t="shared" si="21"/>
        <v>4865</v>
      </c>
      <c r="Q150" s="244"/>
      <c r="R150" s="244"/>
      <c r="S150" s="244"/>
      <c r="T150" s="244"/>
      <c r="U150" s="199">
        <f t="shared" si="22"/>
        <v>4865</v>
      </c>
      <c r="V150" s="223">
        <f t="shared" si="23"/>
        <v>4865</v>
      </c>
      <c r="W150" s="152"/>
      <c r="X150" s="158"/>
      <c r="Y150" s="152"/>
      <c r="Z150" s="118"/>
      <c r="AA150" s="152"/>
      <c r="AB150" s="118"/>
      <c r="AC150" s="137"/>
      <c r="AD150" s="135"/>
      <c r="AE150" s="138"/>
      <c r="AF150" s="140"/>
      <c r="AG150" s="135"/>
    </row>
    <row r="151" spans="1:33" hidden="1">
      <c r="A151" s="60" t="s">
        <v>4962</v>
      </c>
      <c r="B151" s="31" t="s">
        <v>423</v>
      </c>
      <c r="C151" s="32" t="s">
        <v>2115</v>
      </c>
      <c r="D151" s="32" t="s">
        <v>2271</v>
      </c>
      <c r="E151" s="32" t="s">
        <v>2120</v>
      </c>
      <c r="F151" s="32" t="s">
        <v>2119</v>
      </c>
      <c r="G151" s="34" t="s">
        <v>2108</v>
      </c>
      <c r="H151" s="35" t="s">
        <v>2274</v>
      </c>
      <c r="I151" s="313">
        <v>8003</v>
      </c>
      <c r="J151" s="340">
        <v>992</v>
      </c>
      <c r="K151" s="349">
        <v>27</v>
      </c>
      <c r="L151" s="327">
        <v>1888.03</v>
      </c>
      <c r="M151" s="18">
        <f t="shared" si="18"/>
        <v>3.3737348E-3</v>
      </c>
      <c r="N151" s="18">
        <f t="shared" si="19"/>
        <v>1.7726121E-3</v>
      </c>
      <c r="O151" s="36">
        <f t="shared" si="20"/>
        <v>8.9546800000000001E-5</v>
      </c>
      <c r="P151" s="361">
        <f t="shared" si="21"/>
        <v>9581</v>
      </c>
      <c r="Q151" s="244"/>
      <c r="R151" s="244"/>
      <c r="S151" s="244"/>
      <c r="T151" s="244"/>
      <c r="U151" s="199">
        <f t="shared" si="22"/>
        <v>9581</v>
      </c>
      <c r="V151" s="223">
        <f t="shared" si="23"/>
        <v>9581</v>
      </c>
      <c r="W151" s="152"/>
      <c r="X151" s="158"/>
      <c r="Y151" s="152"/>
      <c r="Z151" s="118"/>
      <c r="AA151" s="152"/>
      <c r="AB151" s="118"/>
      <c r="AC151" s="137"/>
      <c r="AD151" s="135"/>
      <c r="AE151" s="138"/>
      <c r="AF151" s="140"/>
      <c r="AG151" s="135"/>
    </row>
    <row r="152" spans="1:33" hidden="1">
      <c r="A152" s="60" t="s">
        <v>4963</v>
      </c>
      <c r="B152" s="31" t="s">
        <v>424</v>
      </c>
      <c r="C152" s="32" t="s">
        <v>2115</v>
      </c>
      <c r="D152" s="32" t="s">
        <v>2271</v>
      </c>
      <c r="E152" s="32" t="s">
        <v>2122</v>
      </c>
      <c r="F152" s="32" t="s">
        <v>2119</v>
      </c>
      <c r="G152" s="34" t="s">
        <v>2108</v>
      </c>
      <c r="H152" s="35" t="s">
        <v>2275</v>
      </c>
      <c r="I152" s="313">
        <v>5360</v>
      </c>
      <c r="J152" s="340">
        <v>660</v>
      </c>
      <c r="K152" s="349">
        <v>13</v>
      </c>
      <c r="L152" s="327">
        <v>1375.54</v>
      </c>
      <c r="M152" s="18">
        <f t="shared" si="18"/>
        <v>2.4253730999999998E-3</v>
      </c>
      <c r="N152" s="18">
        <f t="shared" si="19"/>
        <v>1.1637220000000001E-3</v>
      </c>
      <c r="O152" s="36">
        <f t="shared" si="20"/>
        <v>5.8787499999999999E-5</v>
      </c>
      <c r="P152" s="361">
        <f t="shared" si="21"/>
        <v>6290</v>
      </c>
      <c r="Q152" s="245"/>
      <c r="R152" s="244"/>
      <c r="S152" s="244"/>
      <c r="T152" s="244"/>
      <c r="U152" s="199">
        <f t="shared" si="22"/>
        <v>6290</v>
      </c>
      <c r="V152" s="223">
        <f t="shared" si="23"/>
        <v>6290</v>
      </c>
      <c r="W152" s="152"/>
      <c r="X152" s="158"/>
      <c r="Y152" s="152"/>
      <c r="Z152" s="118"/>
      <c r="AA152" s="152"/>
      <c r="AB152" s="118"/>
      <c r="AC152" s="137"/>
      <c r="AD152" s="135"/>
      <c r="AE152" s="138"/>
      <c r="AF152" s="140"/>
      <c r="AG152" s="135"/>
    </row>
    <row r="153" spans="1:33" hidden="1">
      <c r="A153" s="60" t="s">
        <v>4964</v>
      </c>
      <c r="B153" s="31" t="s">
        <v>425</v>
      </c>
      <c r="C153" s="32" t="s">
        <v>2115</v>
      </c>
      <c r="D153" s="32" t="s">
        <v>2271</v>
      </c>
      <c r="E153" s="32" t="s">
        <v>2124</v>
      </c>
      <c r="F153" s="32">
        <v>3</v>
      </c>
      <c r="G153" s="34" t="s">
        <v>2109</v>
      </c>
      <c r="H153" s="35" t="s">
        <v>2276</v>
      </c>
      <c r="I153" s="313">
        <v>21405</v>
      </c>
      <c r="J153" s="340">
        <v>2498</v>
      </c>
      <c r="K153" s="349">
        <v>95</v>
      </c>
      <c r="L153" s="327">
        <v>1847.62</v>
      </c>
      <c r="M153" s="18">
        <f t="shared" si="18"/>
        <v>4.4382153000000002E-3</v>
      </c>
      <c r="N153" s="18">
        <f t="shared" si="19"/>
        <v>6.0005097E-3</v>
      </c>
      <c r="O153" s="36">
        <f t="shared" si="20"/>
        <v>3.0312690000000001E-4</v>
      </c>
      <c r="P153" s="361">
        <f t="shared" si="21"/>
        <v>32434</v>
      </c>
      <c r="Q153" s="244"/>
      <c r="R153" s="244"/>
      <c r="S153" s="244"/>
      <c r="T153" s="244"/>
      <c r="U153" s="199">
        <f t="shared" si="22"/>
        <v>32434</v>
      </c>
      <c r="V153" s="223">
        <f t="shared" si="23"/>
        <v>32434</v>
      </c>
      <c r="W153" s="152"/>
      <c r="X153" s="158"/>
      <c r="Y153" s="152"/>
      <c r="Z153" s="118"/>
      <c r="AA153" s="152"/>
      <c r="AB153" s="118"/>
      <c r="AC153" s="137"/>
      <c r="AD153" s="135"/>
      <c r="AE153" s="138"/>
      <c r="AF153" s="140"/>
      <c r="AG153" s="135"/>
    </row>
    <row r="154" spans="1:33" hidden="1">
      <c r="A154" s="60" t="s">
        <v>4965</v>
      </c>
      <c r="B154" s="31" t="s">
        <v>426</v>
      </c>
      <c r="C154" s="32" t="s">
        <v>2115</v>
      </c>
      <c r="D154" s="32" t="s">
        <v>2271</v>
      </c>
      <c r="E154" s="32" t="s">
        <v>2126</v>
      </c>
      <c r="F154" s="32">
        <v>3</v>
      </c>
      <c r="G154" s="34" t="s">
        <v>2109</v>
      </c>
      <c r="H154" s="35" t="s">
        <v>2277</v>
      </c>
      <c r="I154" s="313">
        <v>16768</v>
      </c>
      <c r="J154" s="340">
        <v>2073</v>
      </c>
      <c r="K154" s="349">
        <v>68</v>
      </c>
      <c r="L154" s="327">
        <v>1257.25</v>
      </c>
      <c r="M154" s="18">
        <f t="shared" si="18"/>
        <v>4.0553435000000001E-3</v>
      </c>
      <c r="N154" s="18">
        <f t="shared" si="19"/>
        <v>6.6865993000000002E-3</v>
      </c>
      <c r="O154" s="36">
        <f t="shared" si="20"/>
        <v>3.3778600000000002E-4</v>
      </c>
      <c r="P154" s="361">
        <f t="shared" si="21"/>
        <v>36143</v>
      </c>
      <c r="Q154" s="244"/>
      <c r="R154" s="244"/>
      <c r="S154" s="244"/>
      <c r="T154" s="244"/>
      <c r="U154" s="199">
        <f t="shared" si="22"/>
        <v>36143</v>
      </c>
      <c r="V154" s="223">
        <f t="shared" si="23"/>
        <v>36143</v>
      </c>
      <c r="W154" s="152"/>
      <c r="X154" s="158"/>
      <c r="Y154" s="152"/>
      <c r="Z154" s="118"/>
      <c r="AA154" s="152"/>
      <c r="AB154" s="118"/>
      <c r="AC154" s="137"/>
      <c r="AD154" s="135"/>
      <c r="AE154" s="138"/>
      <c r="AF154" s="140"/>
      <c r="AG154" s="135"/>
    </row>
    <row r="155" spans="1:33" hidden="1">
      <c r="A155" s="60" t="s">
        <v>4966</v>
      </c>
      <c r="B155" s="31" t="s">
        <v>427</v>
      </c>
      <c r="C155" s="32" t="s">
        <v>2115</v>
      </c>
      <c r="D155" s="32" t="s">
        <v>2271</v>
      </c>
      <c r="E155" s="32" t="s">
        <v>2133</v>
      </c>
      <c r="F155" s="32">
        <v>3</v>
      </c>
      <c r="G155" s="34" t="s">
        <v>2109</v>
      </c>
      <c r="H155" s="35" t="s">
        <v>2278</v>
      </c>
      <c r="I155" s="313">
        <v>4410</v>
      </c>
      <c r="J155" s="340">
        <v>522</v>
      </c>
      <c r="K155" s="349">
        <v>53</v>
      </c>
      <c r="L155" s="327">
        <v>1293.53</v>
      </c>
      <c r="M155" s="18">
        <f t="shared" si="18"/>
        <v>1.20181405E-2</v>
      </c>
      <c r="N155" s="18">
        <f t="shared" si="19"/>
        <v>4.8498830999999997E-3</v>
      </c>
      <c r="O155" s="36">
        <f t="shared" si="20"/>
        <v>2.4500089999999997E-4</v>
      </c>
      <c r="P155" s="361">
        <f t="shared" si="21"/>
        <v>26215</v>
      </c>
      <c r="Q155" s="244"/>
      <c r="R155" s="244"/>
      <c r="S155" s="244"/>
      <c r="T155" s="244"/>
      <c r="U155" s="199">
        <f t="shared" si="22"/>
        <v>26215</v>
      </c>
      <c r="V155" s="223">
        <f t="shared" si="23"/>
        <v>26215</v>
      </c>
      <c r="W155" s="152"/>
      <c r="X155" s="158"/>
      <c r="Y155" s="152"/>
      <c r="Z155" s="118"/>
      <c r="AA155" s="152"/>
      <c r="AB155" s="118"/>
      <c r="AC155" s="137"/>
      <c r="AD155" s="135"/>
      <c r="AE155" s="138"/>
      <c r="AF155" s="140"/>
      <c r="AG155" s="135"/>
    </row>
    <row r="156" spans="1:33" hidden="1">
      <c r="A156" s="60" t="s">
        <v>4967</v>
      </c>
      <c r="B156" s="31" t="s">
        <v>428</v>
      </c>
      <c r="C156" s="32" t="s">
        <v>2115</v>
      </c>
      <c r="D156" s="32" t="s">
        <v>2279</v>
      </c>
      <c r="E156" s="32" t="s">
        <v>2116</v>
      </c>
      <c r="F156" s="32" t="s">
        <v>2117</v>
      </c>
      <c r="G156" s="34" t="s">
        <v>2107</v>
      </c>
      <c r="H156" s="35" t="s">
        <v>2280</v>
      </c>
      <c r="I156" s="313">
        <v>4132</v>
      </c>
      <c r="J156" s="340">
        <v>520</v>
      </c>
      <c r="K156" s="349">
        <v>16</v>
      </c>
      <c r="L156" s="327">
        <v>1645.13</v>
      </c>
      <c r="M156" s="18">
        <f t="shared" si="18"/>
        <v>3.8722168000000002E-3</v>
      </c>
      <c r="N156" s="18">
        <f t="shared" si="19"/>
        <v>1.2239474000000001E-3</v>
      </c>
      <c r="O156" s="36">
        <f t="shared" si="20"/>
        <v>6.1829900000000002E-5</v>
      </c>
      <c r="P156" s="361">
        <f t="shared" si="21"/>
        <v>6615</v>
      </c>
      <c r="Q156" s="245"/>
      <c r="R156" s="244"/>
      <c r="S156" s="244"/>
      <c r="T156" s="244"/>
      <c r="U156" s="199">
        <f t="shared" si="22"/>
        <v>6615</v>
      </c>
      <c r="V156" s="223">
        <f t="shared" si="23"/>
        <v>6615</v>
      </c>
      <c r="W156" s="152"/>
      <c r="X156" s="158"/>
      <c r="Y156" s="152"/>
      <c r="Z156" s="118"/>
      <c r="AA156" s="152"/>
      <c r="AB156" s="118"/>
      <c r="AC156" s="137"/>
      <c r="AD156" s="135"/>
      <c r="AE156" s="138"/>
      <c r="AF156" s="140"/>
      <c r="AG156" s="135"/>
    </row>
    <row r="157" spans="1:33" hidden="1">
      <c r="A157" s="60" t="s">
        <v>4968</v>
      </c>
      <c r="B157" s="31" t="s">
        <v>429</v>
      </c>
      <c r="C157" s="32" t="s">
        <v>2115</v>
      </c>
      <c r="D157" s="32" t="s">
        <v>2279</v>
      </c>
      <c r="E157" s="32" t="s">
        <v>2115</v>
      </c>
      <c r="F157" s="32" t="s">
        <v>2117</v>
      </c>
      <c r="G157" s="34" t="s">
        <v>2107</v>
      </c>
      <c r="H157" s="35" t="s">
        <v>2281</v>
      </c>
      <c r="I157" s="313">
        <v>29810</v>
      </c>
      <c r="J157" s="340">
        <v>3093</v>
      </c>
      <c r="K157" s="349">
        <v>36</v>
      </c>
      <c r="L157" s="327">
        <v>1961.78</v>
      </c>
      <c r="M157" s="18">
        <f t="shared" si="18"/>
        <v>1.2076484000000001E-3</v>
      </c>
      <c r="N157" s="18">
        <f t="shared" si="19"/>
        <v>1.9040139000000001E-3</v>
      </c>
      <c r="O157" s="36">
        <f t="shared" si="20"/>
        <v>9.6184800000000001E-5</v>
      </c>
      <c r="P157" s="361">
        <f t="shared" si="21"/>
        <v>10291</v>
      </c>
      <c r="Q157" s="244"/>
      <c r="R157" s="244"/>
      <c r="S157" s="244"/>
      <c r="T157" s="244"/>
      <c r="U157" s="199">
        <f t="shared" si="22"/>
        <v>10291</v>
      </c>
      <c r="V157" s="223">
        <f t="shared" si="23"/>
        <v>10291</v>
      </c>
      <c r="W157" s="152"/>
      <c r="X157" s="158"/>
      <c r="Y157" s="152"/>
      <c r="Z157" s="118"/>
      <c r="AA157" s="152"/>
      <c r="AB157" s="118"/>
      <c r="AC157" s="137"/>
      <c r="AD157" s="135"/>
      <c r="AE157" s="138"/>
      <c r="AF157" s="140"/>
      <c r="AG157" s="135"/>
    </row>
    <row r="158" spans="1:33" hidden="1">
      <c r="A158" s="60" t="s">
        <v>4969</v>
      </c>
      <c r="B158" s="31" t="s">
        <v>430</v>
      </c>
      <c r="C158" s="32" t="s">
        <v>2115</v>
      </c>
      <c r="D158" s="32" t="s">
        <v>2279</v>
      </c>
      <c r="E158" s="32" t="s">
        <v>2120</v>
      </c>
      <c r="F158" s="32">
        <v>3</v>
      </c>
      <c r="G158" s="34" t="s">
        <v>2109</v>
      </c>
      <c r="H158" s="35" t="s">
        <v>2282</v>
      </c>
      <c r="I158" s="313">
        <v>22633</v>
      </c>
      <c r="J158" s="340">
        <v>2843</v>
      </c>
      <c r="K158" s="349">
        <v>22</v>
      </c>
      <c r="L158" s="327">
        <v>4858.7299999999996</v>
      </c>
      <c r="M158" s="18">
        <f t="shared" si="18"/>
        <v>9.7203190000000003E-4</v>
      </c>
      <c r="N158" s="18">
        <f t="shared" si="19"/>
        <v>5.6876720000000004E-4</v>
      </c>
      <c r="O158" s="36">
        <f t="shared" si="20"/>
        <v>2.8732299999999999E-5</v>
      </c>
      <c r="P158" s="361">
        <f t="shared" si="21"/>
        <v>3074</v>
      </c>
      <c r="Q158" s="244"/>
      <c r="R158" s="244"/>
      <c r="S158" s="244"/>
      <c r="T158" s="244"/>
      <c r="U158" s="199">
        <f t="shared" si="22"/>
        <v>3074</v>
      </c>
      <c r="V158" s="223">
        <f t="shared" si="23"/>
        <v>3074</v>
      </c>
      <c r="W158" s="152"/>
      <c r="X158" s="158"/>
      <c r="Y158" s="152"/>
      <c r="Z158" s="118"/>
      <c r="AA158" s="152"/>
      <c r="AB158" s="118"/>
      <c r="AC158" s="137"/>
      <c r="AD158" s="135"/>
      <c r="AE158" s="138"/>
      <c r="AF158" s="140"/>
      <c r="AG158" s="135"/>
    </row>
    <row r="159" spans="1:33" hidden="1">
      <c r="A159" s="60" t="s">
        <v>4970</v>
      </c>
      <c r="B159" s="31" t="s">
        <v>431</v>
      </c>
      <c r="C159" s="32" t="s">
        <v>2115</v>
      </c>
      <c r="D159" s="32" t="s">
        <v>2279</v>
      </c>
      <c r="E159" s="32" t="s">
        <v>2122</v>
      </c>
      <c r="F159" s="32">
        <v>3</v>
      </c>
      <c r="G159" s="34" t="s">
        <v>2109</v>
      </c>
      <c r="H159" s="35" t="s">
        <v>2283</v>
      </c>
      <c r="I159" s="313">
        <v>9025</v>
      </c>
      <c r="J159" s="340">
        <v>1123</v>
      </c>
      <c r="K159" s="349">
        <v>79</v>
      </c>
      <c r="L159" s="327">
        <v>1416.44</v>
      </c>
      <c r="M159" s="18">
        <f t="shared" si="18"/>
        <v>8.7534625999999994E-3</v>
      </c>
      <c r="N159" s="18">
        <f t="shared" si="19"/>
        <v>6.9400316000000004E-3</v>
      </c>
      <c r="O159" s="36">
        <f t="shared" si="20"/>
        <v>3.5058860000000003E-4</v>
      </c>
      <c r="P159" s="361">
        <f t="shared" si="21"/>
        <v>37512</v>
      </c>
      <c r="Q159" s="249"/>
      <c r="R159" s="244"/>
      <c r="S159" s="244"/>
      <c r="T159" s="244"/>
      <c r="U159" s="199">
        <f t="shared" si="22"/>
        <v>37512</v>
      </c>
      <c r="V159" s="223">
        <f t="shared" si="23"/>
        <v>37512</v>
      </c>
      <c r="W159" s="152"/>
      <c r="X159" s="158"/>
      <c r="Y159" s="152"/>
      <c r="Z159" s="118"/>
      <c r="AA159" s="152"/>
      <c r="AB159" s="118"/>
      <c r="AC159" s="137"/>
      <c r="AD159" s="135"/>
      <c r="AE159" s="138"/>
      <c r="AF159" s="140"/>
      <c r="AG159" s="135"/>
    </row>
    <row r="160" spans="1:33" hidden="1">
      <c r="A160" s="60" t="s">
        <v>4971</v>
      </c>
      <c r="B160" s="31" t="s">
        <v>432</v>
      </c>
      <c r="C160" s="32" t="s">
        <v>2115</v>
      </c>
      <c r="D160" s="32" t="s">
        <v>2279</v>
      </c>
      <c r="E160" s="32" t="s">
        <v>2124</v>
      </c>
      <c r="F160" s="32" t="s">
        <v>2119</v>
      </c>
      <c r="G160" s="34" t="s">
        <v>2108</v>
      </c>
      <c r="H160" s="35" t="s">
        <v>2284</v>
      </c>
      <c r="I160" s="313">
        <v>6030</v>
      </c>
      <c r="J160" s="340">
        <v>827</v>
      </c>
      <c r="K160" s="349">
        <v>32</v>
      </c>
      <c r="L160" s="327">
        <v>2201.7600000000002</v>
      </c>
      <c r="M160" s="18">
        <f t="shared" si="18"/>
        <v>5.3067992999999997E-3</v>
      </c>
      <c r="N160" s="18">
        <f t="shared" si="19"/>
        <v>1.9932793999999998E-3</v>
      </c>
      <c r="O160" s="36">
        <f t="shared" si="20"/>
        <v>1.006942E-4</v>
      </c>
      <c r="P160" s="361">
        <f t="shared" si="21"/>
        <v>10774</v>
      </c>
      <c r="Q160" s="244"/>
      <c r="R160" s="244"/>
      <c r="S160" s="244"/>
      <c r="T160" s="244"/>
      <c r="U160" s="199">
        <f t="shared" si="22"/>
        <v>10774</v>
      </c>
      <c r="V160" s="223">
        <f t="shared" si="23"/>
        <v>10774</v>
      </c>
      <c r="W160" s="152"/>
      <c r="X160" s="158"/>
      <c r="Y160" s="152"/>
      <c r="Z160" s="118"/>
      <c r="AA160" s="152"/>
      <c r="AB160" s="118"/>
      <c r="AC160" s="137"/>
      <c r="AD160" s="135"/>
      <c r="AE160" s="138"/>
      <c r="AF160" s="140"/>
      <c r="AG160" s="135"/>
    </row>
    <row r="161" spans="1:33" hidden="1">
      <c r="A161" s="60" t="s">
        <v>4972</v>
      </c>
      <c r="B161" s="31" t="s">
        <v>433</v>
      </c>
      <c r="C161" s="32" t="s">
        <v>2115</v>
      </c>
      <c r="D161" s="32" t="s">
        <v>2279</v>
      </c>
      <c r="E161" s="32" t="s">
        <v>2126</v>
      </c>
      <c r="F161" s="32">
        <v>3</v>
      </c>
      <c r="G161" s="34" t="s">
        <v>2109</v>
      </c>
      <c r="H161" s="35" t="s">
        <v>2285</v>
      </c>
      <c r="I161" s="313">
        <v>8205</v>
      </c>
      <c r="J161" s="340">
        <v>1005</v>
      </c>
      <c r="K161" s="349">
        <v>13</v>
      </c>
      <c r="L161" s="327">
        <v>1655.41</v>
      </c>
      <c r="M161" s="18">
        <f t="shared" si="18"/>
        <v>1.5843997E-3</v>
      </c>
      <c r="N161" s="18">
        <f t="shared" si="19"/>
        <v>9.6188960000000005E-4</v>
      </c>
      <c r="O161" s="36">
        <f t="shared" si="20"/>
        <v>4.8591599999999997E-5</v>
      </c>
      <c r="P161" s="361">
        <f t="shared" si="21"/>
        <v>5199</v>
      </c>
      <c r="Q161" s="244"/>
      <c r="R161" s="244"/>
      <c r="S161" s="244"/>
      <c r="T161" s="244"/>
      <c r="U161" s="199">
        <f t="shared" si="22"/>
        <v>5199</v>
      </c>
      <c r="V161" s="223">
        <f t="shared" si="23"/>
        <v>5199</v>
      </c>
      <c r="W161" s="152"/>
      <c r="X161" s="158"/>
      <c r="Y161" s="152"/>
      <c r="Z161" s="118"/>
      <c r="AA161" s="152"/>
      <c r="AB161" s="118"/>
      <c r="AC161" s="137"/>
      <c r="AD161" s="135"/>
      <c r="AE161" s="138"/>
      <c r="AF161" s="140"/>
      <c r="AG161" s="135"/>
    </row>
    <row r="162" spans="1:33" hidden="1">
      <c r="A162" s="60" t="s">
        <v>4973</v>
      </c>
      <c r="B162" s="31" t="s">
        <v>434</v>
      </c>
      <c r="C162" s="32" t="s">
        <v>2115</v>
      </c>
      <c r="D162" s="32" t="s">
        <v>2279</v>
      </c>
      <c r="E162" s="32" t="s">
        <v>2133</v>
      </c>
      <c r="F162" s="32" t="s">
        <v>2119</v>
      </c>
      <c r="G162" s="34" t="s">
        <v>2108</v>
      </c>
      <c r="H162" s="35" t="s">
        <v>2281</v>
      </c>
      <c r="I162" s="313">
        <v>8551</v>
      </c>
      <c r="J162" s="340">
        <v>1131</v>
      </c>
      <c r="K162" s="349">
        <v>18</v>
      </c>
      <c r="L162" s="327">
        <v>2419.0500000000002</v>
      </c>
      <c r="M162" s="18">
        <f t="shared" si="18"/>
        <v>2.1050168999999998E-3</v>
      </c>
      <c r="N162" s="18">
        <f t="shared" si="19"/>
        <v>9.8417730000000003E-4</v>
      </c>
      <c r="O162" s="36">
        <f t="shared" si="20"/>
        <v>4.97175E-5</v>
      </c>
      <c r="P162" s="361">
        <f t="shared" si="21"/>
        <v>5319</v>
      </c>
      <c r="Q162" s="244"/>
      <c r="R162" s="244"/>
      <c r="S162" s="244"/>
      <c r="T162" s="244"/>
      <c r="U162" s="199">
        <f t="shared" si="22"/>
        <v>5319</v>
      </c>
      <c r="V162" s="223">
        <f t="shared" si="23"/>
        <v>5319</v>
      </c>
      <c r="W162" s="152"/>
      <c r="X162" s="158"/>
      <c r="Y162" s="152"/>
      <c r="Z162" s="118"/>
      <c r="AA162" s="152"/>
      <c r="AB162" s="118"/>
      <c r="AC162" s="137"/>
      <c r="AD162" s="135"/>
      <c r="AE162" s="138"/>
      <c r="AF162" s="140"/>
      <c r="AG162" s="135"/>
    </row>
    <row r="163" spans="1:33" hidden="1">
      <c r="A163" s="60" t="s">
        <v>4974</v>
      </c>
      <c r="B163" s="31" t="s">
        <v>435</v>
      </c>
      <c r="C163" s="32" t="s">
        <v>2115</v>
      </c>
      <c r="D163" s="32" t="s">
        <v>2286</v>
      </c>
      <c r="E163" s="32" t="s">
        <v>2116</v>
      </c>
      <c r="F163" s="32" t="s">
        <v>2117</v>
      </c>
      <c r="G163" s="34" t="s">
        <v>2107</v>
      </c>
      <c r="H163" s="35" t="s">
        <v>2287</v>
      </c>
      <c r="I163" s="313">
        <v>3572</v>
      </c>
      <c r="J163" s="340">
        <v>444</v>
      </c>
      <c r="K163" s="349">
        <v>48</v>
      </c>
      <c r="L163" s="327">
        <v>1316.11</v>
      </c>
      <c r="M163" s="18">
        <f t="shared" si="18"/>
        <v>1.34378499E-2</v>
      </c>
      <c r="N163" s="18">
        <f t="shared" si="19"/>
        <v>4.5333637000000001E-3</v>
      </c>
      <c r="O163" s="36">
        <f t="shared" si="20"/>
        <v>2.2901129999999999E-4</v>
      </c>
      <c r="P163" s="361">
        <f t="shared" si="21"/>
        <v>24504</v>
      </c>
      <c r="Q163" s="244"/>
      <c r="R163" s="244"/>
      <c r="S163" s="244"/>
      <c r="T163" s="244"/>
      <c r="U163" s="199">
        <f t="shared" si="22"/>
        <v>24504</v>
      </c>
      <c r="V163" s="223">
        <f t="shared" si="23"/>
        <v>24504</v>
      </c>
      <c r="W163" s="152"/>
      <c r="X163" s="158"/>
      <c r="Y163" s="152"/>
      <c r="Z163" s="118"/>
      <c r="AA163" s="152"/>
      <c r="AB163" s="118"/>
      <c r="AC163" s="137"/>
      <c r="AD163" s="135"/>
      <c r="AE163" s="138"/>
      <c r="AF163" s="140"/>
      <c r="AG163" s="135"/>
    </row>
    <row r="164" spans="1:33" hidden="1">
      <c r="A164" s="60" t="s">
        <v>4975</v>
      </c>
      <c r="B164" s="31" t="s">
        <v>436</v>
      </c>
      <c r="C164" s="32" t="s">
        <v>2115</v>
      </c>
      <c r="D164" s="32" t="s">
        <v>2286</v>
      </c>
      <c r="E164" s="32" t="s">
        <v>2115</v>
      </c>
      <c r="F164" s="32" t="s">
        <v>2117</v>
      </c>
      <c r="G164" s="34" t="s">
        <v>2107</v>
      </c>
      <c r="H164" s="35" t="s">
        <v>2288</v>
      </c>
      <c r="I164" s="313">
        <v>15273</v>
      </c>
      <c r="J164" s="340">
        <v>1806</v>
      </c>
      <c r="K164" s="349">
        <v>18</v>
      </c>
      <c r="L164" s="327">
        <v>1720.45</v>
      </c>
      <c r="M164" s="18">
        <f t="shared" ref="M164:M172" si="24" xml:space="preserve"> ROUNDDOWN(K164/I164,10)</f>
        <v>1.1785503000000001E-3</v>
      </c>
      <c r="N164" s="18">
        <f t="shared" ref="N164:N172" si="25">ROUNDDOWN(J164*M164/L164,10)</f>
        <v>1.2371540999999999E-3</v>
      </c>
      <c r="O164" s="36">
        <f t="shared" ref="O164:O170" si="26">ROUNDDOWN(N164/$N$2500,10)</f>
        <v>6.2497100000000002E-5</v>
      </c>
      <c r="P164" s="361">
        <f t="shared" si="21"/>
        <v>6687</v>
      </c>
      <c r="Q164" s="244"/>
      <c r="R164" s="244"/>
      <c r="S164" s="244"/>
      <c r="T164" s="244"/>
      <c r="U164" s="199">
        <f t="shared" si="22"/>
        <v>6687</v>
      </c>
      <c r="V164" s="223">
        <f t="shared" si="23"/>
        <v>6687</v>
      </c>
      <c r="W164" s="152"/>
      <c r="X164" s="158"/>
      <c r="Y164" s="152"/>
      <c r="Z164" s="118"/>
      <c r="AA164" s="152"/>
      <c r="AB164" s="118"/>
      <c r="AC164" s="137"/>
      <c r="AD164" s="135"/>
      <c r="AE164" s="138"/>
      <c r="AF164" s="140"/>
      <c r="AG164" s="135"/>
    </row>
    <row r="165" spans="1:33" hidden="1">
      <c r="A165" s="60" t="s">
        <v>4976</v>
      </c>
      <c r="B165" s="31" t="s">
        <v>437</v>
      </c>
      <c r="C165" s="32" t="s">
        <v>2115</v>
      </c>
      <c r="D165" s="32" t="s">
        <v>2286</v>
      </c>
      <c r="E165" s="32" t="s">
        <v>2120</v>
      </c>
      <c r="F165" s="32" t="s">
        <v>2119</v>
      </c>
      <c r="G165" s="34" t="s">
        <v>2108</v>
      </c>
      <c r="H165" s="35" t="s">
        <v>2289</v>
      </c>
      <c r="I165" s="313">
        <v>4509</v>
      </c>
      <c r="J165" s="340">
        <v>610</v>
      </c>
      <c r="K165" s="349">
        <v>82</v>
      </c>
      <c r="L165" s="327">
        <v>1389.67</v>
      </c>
      <c r="M165" s="18">
        <f t="shared" si="24"/>
        <v>1.81858505E-2</v>
      </c>
      <c r="N165" s="18">
        <f t="shared" si="25"/>
        <v>7.9827360000000007E-3</v>
      </c>
      <c r="O165" s="36">
        <f t="shared" si="26"/>
        <v>4.0326279999999999E-4</v>
      </c>
      <c r="P165" s="361">
        <f t="shared" si="21"/>
        <v>43149</v>
      </c>
      <c r="Q165" s="244"/>
      <c r="R165" s="244"/>
      <c r="S165" s="244"/>
      <c r="T165" s="244"/>
      <c r="U165" s="199">
        <f t="shared" si="22"/>
        <v>43149</v>
      </c>
      <c r="V165" s="223">
        <f t="shared" si="23"/>
        <v>43149</v>
      </c>
      <c r="W165" s="152"/>
      <c r="X165" s="158"/>
      <c r="Y165" s="152"/>
      <c r="Z165" s="118"/>
      <c r="AA165" s="152"/>
      <c r="AB165" s="118"/>
      <c r="AC165" s="137"/>
      <c r="AD165" s="135"/>
      <c r="AE165" s="138"/>
      <c r="AF165" s="140"/>
      <c r="AG165" s="135"/>
    </row>
    <row r="166" spans="1:33" hidden="1">
      <c r="A166" s="60" t="s">
        <v>4977</v>
      </c>
      <c r="B166" s="31" t="s">
        <v>438</v>
      </c>
      <c r="C166" s="32" t="s">
        <v>2115</v>
      </c>
      <c r="D166" s="32" t="s">
        <v>2286</v>
      </c>
      <c r="E166" s="32" t="s">
        <v>2122</v>
      </c>
      <c r="F166" s="32">
        <v>3</v>
      </c>
      <c r="G166" s="34" t="s">
        <v>2109</v>
      </c>
      <c r="H166" s="35" t="s">
        <v>2290</v>
      </c>
      <c r="I166" s="313">
        <v>7484</v>
      </c>
      <c r="J166" s="340">
        <v>935</v>
      </c>
      <c r="K166" s="349">
        <v>60</v>
      </c>
      <c r="L166" s="327">
        <v>1425.64</v>
      </c>
      <c r="M166" s="18">
        <f t="shared" si="24"/>
        <v>8.0171031000000007E-3</v>
      </c>
      <c r="N166" s="18">
        <f t="shared" si="25"/>
        <v>5.2579832999999996E-3</v>
      </c>
      <c r="O166" s="36">
        <f t="shared" si="26"/>
        <v>2.6561679999999999E-4</v>
      </c>
      <c r="P166" s="361">
        <f t="shared" si="21"/>
        <v>28420</v>
      </c>
      <c r="Q166" s="244"/>
      <c r="R166" s="244"/>
      <c r="S166" s="244"/>
      <c r="T166" s="244"/>
      <c r="U166" s="199">
        <f t="shared" si="22"/>
        <v>28420</v>
      </c>
      <c r="V166" s="223">
        <f t="shared" si="23"/>
        <v>28420</v>
      </c>
      <c r="W166" s="152"/>
      <c r="X166" s="158"/>
      <c r="Y166" s="152"/>
      <c r="Z166" s="118"/>
      <c r="AA166" s="152"/>
      <c r="AB166" s="118"/>
      <c r="AC166" s="137"/>
      <c r="AD166" s="135"/>
      <c r="AE166" s="138"/>
      <c r="AF166" s="140"/>
      <c r="AG166" s="135"/>
    </row>
    <row r="167" spans="1:33" hidden="1">
      <c r="A167" s="60" t="s">
        <v>4978</v>
      </c>
      <c r="B167" s="31" t="s">
        <v>439</v>
      </c>
      <c r="C167" s="32" t="s">
        <v>2115</v>
      </c>
      <c r="D167" s="32" t="s">
        <v>2286</v>
      </c>
      <c r="E167" s="32" t="s">
        <v>2124</v>
      </c>
      <c r="F167" s="32" t="s">
        <v>2119</v>
      </c>
      <c r="G167" s="34" t="s">
        <v>2108</v>
      </c>
      <c r="H167" s="35" t="s">
        <v>2291</v>
      </c>
      <c r="I167" s="313">
        <v>5206</v>
      </c>
      <c r="J167" s="340">
        <v>631</v>
      </c>
      <c r="K167" s="349">
        <v>32</v>
      </c>
      <c r="L167" s="327">
        <v>1881.71</v>
      </c>
      <c r="M167" s="18">
        <f t="shared" si="24"/>
        <v>6.1467537000000003E-3</v>
      </c>
      <c r="N167" s="18">
        <f t="shared" si="25"/>
        <v>2.0612110999999999E-3</v>
      </c>
      <c r="O167" s="36">
        <f t="shared" si="26"/>
        <v>1.0412590000000001E-4</v>
      </c>
      <c r="P167" s="361">
        <f t="shared" si="21"/>
        <v>11141</v>
      </c>
      <c r="Q167" s="245"/>
      <c r="R167" s="244"/>
      <c r="S167" s="244"/>
      <c r="T167" s="244"/>
      <c r="U167" s="199">
        <f t="shared" si="22"/>
        <v>11141</v>
      </c>
      <c r="V167" s="223">
        <f t="shared" si="23"/>
        <v>11141</v>
      </c>
      <c r="W167" s="152"/>
      <c r="X167" s="158"/>
      <c r="Y167" s="152"/>
      <c r="Z167" s="118"/>
      <c r="AA167" s="152"/>
      <c r="AB167" s="118"/>
      <c r="AC167" s="137"/>
      <c r="AD167" s="135"/>
      <c r="AE167" s="138"/>
      <c r="AF167" s="140"/>
      <c r="AG167" s="135"/>
    </row>
    <row r="168" spans="1:33" hidden="1">
      <c r="A168" s="60" t="s">
        <v>4979</v>
      </c>
      <c r="B168" s="31" t="s">
        <v>440</v>
      </c>
      <c r="C168" s="32" t="s">
        <v>2115</v>
      </c>
      <c r="D168" s="32" t="s">
        <v>2286</v>
      </c>
      <c r="E168" s="32" t="s">
        <v>2126</v>
      </c>
      <c r="F168" s="32" t="s">
        <v>2119</v>
      </c>
      <c r="G168" s="34" t="s">
        <v>2108</v>
      </c>
      <c r="H168" s="35" t="s">
        <v>2288</v>
      </c>
      <c r="I168" s="313">
        <v>6994</v>
      </c>
      <c r="J168" s="340">
        <v>956</v>
      </c>
      <c r="K168" s="349">
        <v>50</v>
      </c>
      <c r="L168" s="327">
        <v>1928.19</v>
      </c>
      <c r="M168" s="18">
        <f t="shared" si="24"/>
        <v>7.1489848E-3</v>
      </c>
      <c r="N168" s="18">
        <f t="shared" si="25"/>
        <v>3.5444792000000002E-3</v>
      </c>
      <c r="O168" s="36">
        <f t="shared" si="26"/>
        <v>1.7905589999999999E-4</v>
      </c>
      <c r="P168" s="361">
        <f t="shared" si="21"/>
        <v>19158</v>
      </c>
      <c r="Q168" s="245"/>
      <c r="R168" s="244"/>
      <c r="S168" s="244"/>
      <c r="T168" s="244"/>
      <c r="U168" s="199">
        <f t="shared" si="22"/>
        <v>19158</v>
      </c>
      <c r="V168" s="223">
        <f t="shared" si="23"/>
        <v>19158</v>
      </c>
      <c r="W168" s="152"/>
      <c r="X168" s="158"/>
      <c r="Y168" s="152"/>
      <c r="Z168" s="118"/>
      <c r="AA168" s="152"/>
      <c r="AB168" s="118"/>
      <c r="AC168" s="137"/>
      <c r="AD168" s="135"/>
      <c r="AE168" s="138"/>
      <c r="AF168" s="140"/>
      <c r="AG168" s="135"/>
    </row>
    <row r="169" spans="1:33" hidden="1">
      <c r="A169" s="60" t="s">
        <v>4980</v>
      </c>
      <c r="B169" s="31" t="s">
        <v>441</v>
      </c>
      <c r="C169" s="32" t="s">
        <v>2115</v>
      </c>
      <c r="D169" s="32" t="s">
        <v>2292</v>
      </c>
      <c r="E169" s="32" t="s">
        <v>2116</v>
      </c>
      <c r="F169" s="32" t="s">
        <v>2117</v>
      </c>
      <c r="G169" s="34" t="s">
        <v>2107</v>
      </c>
      <c r="H169" s="35" t="s">
        <v>2293</v>
      </c>
      <c r="I169" s="314">
        <v>78335</v>
      </c>
      <c r="J169" s="340">
        <v>8467</v>
      </c>
      <c r="K169" s="349">
        <v>270</v>
      </c>
      <c r="L169" s="327">
        <v>1970.53</v>
      </c>
      <c r="M169" s="18">
        <f t="shared" si="24"/>
        <v>3.4467350999999999E-3</v>
      </c>
      <c r="N169" s="18">
        <f t="shared" si="25"/>
        <v>1.4809978E-2</v>
      </c>
      <c r="O169" s="36">
        <f t="shared" si="26"/>
        <v>7.4815370000000001E-4</v>
      </c>
      <c r="P169" s="361">
        <f t="shared" si="21"/>
        <v>80052</v>
      </c>
      <c r="Q169" s="244"/>
      <c r="R169" s="244"/>
      <c r="S169" s="244"/>
      <c r="T169" s="244"/>
      <c r="U169" s="199">
        <f t="shared" si="22"/>
        <v>80052</v>
      </c>
      <c r="V169" s="223">
        <f t="shared" si="23"/>
        <v>80052</v>
      </c>
      <c r="W169" s="152"/>
      <c r="X169" s="158"/>
      <c r="Y169" s="152"/>
      <c r="Z169" s="118"/>
      <c r="AA169" s="152"/>
      <c r="AB169" s="118"/>
      <c r="AC169" s="137"/>
      <c r="AD169" s="135"/>
      <c r="AE169" s="138"/>
      <c r="AF169" s="140"/>
      <c r="AG169" s="135"/>
    </row>
    <row r="170" spans="1:33" hidden="1">
      <c r="A170" s="60" t="s">
        <v>4981</v>
      </c>
      <c r="B170" s="31" t="s">
        <v>442</v>
      </c>
      <c r="C170" s="32" t="s">
        <v>2115</v>
      </c>
      <c r="D170" s="32" t="s">
        <v>2294</v>
      </c>
      <c r="E170" s="32" t="s">
        <v>2116</v>
      </c>
      <c r="F170" s="32" t="s">
        <v>2117</v>
      </c>
      <c r="G170" s="34" t="s">
        <v>2107</v>
      </c>
      <c r="H170" s="35" t="s">
        <v>2295</v>
      </c>
      <c r="I170" s="314">
        <v>98436</v>
      </c>
      <c r="J170" s="340">
        <v>11598</v>
      </c>
      <c r="K170" s="349">
        <v>396</v>
      </c>
      <c r="L170" s="327">
        <v>2086.0500000000002</v>
      </c>
      <c r="M170" s="18">
        <f t="shared" si="24"/>
        <v>4.0229183999999996E-3</v>
      </c>
      <c r="N170" s="18">
        <f t="shared" si="25"/>
        <v>2.2366581600000001E-2</v>
      </c>
      <c r="O170" s="36">
        <f t="shared" si="26"/>
        <v>1.1298896E-3</v>
      </c>
      <c r="P170" s="361">
        <f t="shared" si="21"/>
        <v>120898</v>
      </c>
      <c r="Q170" s="244"/>
      <c r="R170" s="244"/>
      <c r="S170" s="244"/>
      <c r="T170" s="244"/>
      <c r="U170" s="199">
        <f t="shared" si="22"/>
        <v>120898</v>
      </c>
      <c r="V170" s="223">
        <f t="shared" si="23"/>
        <v>120898</v>
      </c>
      <c r="W170" s="152"/>
      <c r="X170" s="158"/>
      <c r="Y170" s="152"/>
      <c r="Z170" s="118"/>
      <c r="AA170" s="152"/>
      <c r="AB170" s="118"/>
      <c r="AC170" s="137"/>
      <c r="AD170" s="135"/>
      <c r="AE170" s="138"/>
      <c r="AF170" s="140"/>
      <c r="AG170" s="135"/>
    </row>
    <row r="171" spans="1:33" hidden="1">
      <c r="A171" s="60" t="s">
        <v>4982</v>
      </c>
      <c r="B171" s="31" t="s">
        <v>443</v>
      </c>
      <c r="C171" s="32" t="s">
        <v>2115</v>
      </c>
      <c r="D171" s="32" t="s">
        <v>2296</v>
      </c>
      <c r="E171" s="32" t="s">
        <v>2116</v>
      </c>
      <c r="F171" s="32" t="s">
        <v>2117</v>
      </c>
      <c r="G171" s="34" t="s">
        <v>2107</v>
      </c>
      <c r="H171" s="35" t="s">
        <v>2297</v>
      </c>
      <c r="I171" s="314">
        <v>641928</v>
      </c>
      <c r="J171" s="340">
        <v>71745</v>
      </c>
      <c r="K171" s="349">
        <v>176</v>
      </c>
      <c r="L171" s="327">
        <v>2929.26</v>
      </c>
      <c r="M171" s="18">
        <f t="shared" si="24"/>
        <v>2.7417400000000002E-4</v>
      </c>
      <c r="N171" s="18">
        <f t="shared" si="25"/>
        <v>6.7152160000000004E-3</v>
      </c>
      <c r="O171" s="36">
        <f t="shared" ref="O171" si="27">ROUNDDOWN(N171/$N$2500,10)</f>
        <v>3.3923159999999999E-4</v>
      </c>
      <c r="P171" s="361">
        <f t="shared" si="21"/>
        <v>36297</v>
      </c>
      <c r="Q171" s="245"/>
      <c r="R171" s="244"/>
      <c r="S171" s="244"/>
      <c r="T171" s="244"/>
      <c r="U171" s="199">
        <f t="shared" si="22"/>
        <v>36297</v>
      </c>
      <c r="V171" s="223">
        <f t="shared" si="23"/>
        <v>36297</v>
      </c>
      <c r="W171" s="152"/>
      <c r="X171" s="158"/>
      <c r="Y171" s="152"/>
      <c r="Z171" s="118"/>
      <c r="AA171" s="152"/>
      <c r="AB171" s="118"/>
      <c r="AC171" s="137"/>
      <c r="AD171" s="135"/>
      <c r="AE171" s="138"/>
      <c r="AF171" s="140"/>
      <c r="AG171" s="135"/>
    </row>
    <row r="172" spans="1:33" s="1" customFormat="1" ht="21" hidden="1" thickBot="1">
      <c r="A172" s="94" t="s">
        <v>7282</v>
      </c>
      <c r="B172" s="95" t="s">
        <v>7283</v>
      </c>
      <c r="C172" s="96" t="s">
        <v>2115</v>
      </c>
      <c r="D172" s="97" t="s">
        <v>3332</v>
      </c>
      <c r="E172" s="97" t="s">
        <v>2116</v>
      </c>
      <c r="F172" s="96" t="s">
        <v>2117</v>
      </c>
      <c r="G172" s="98" t="s">
        <v>2107</v>
      </c>
      <c r="H172" s="99" t="s">
        <v>7281</v>
      </c>
      <c r="I172" s="313">
        <v>109971</v>
      </c>
      <c r="J172" s="340">
        <v>12169</v>
      </c>
      <c r="K172" s="349">
        <v>687</v>
      </c>
      <c r="L172" s="327">
        <v>1656.32</v>
      </c>
      <c r="M172" s="250">
        <f t="shared" si="24"/>
        <v>6.2471015000000003E-3</v>
      </c>
      <c r="N172" s="250">
        <f t="shared" si="25"/>
        <v>4.5897518599999999E-2</v>
      </c>
      <c r="O172" s="251">
        <f>ROUNDDOWN(N172/$N$2500,10)</f>
        <v>2.3185988000000001E-3</v>
      </c>
      <c r="P172" s="361">
        <f t="shared" si="21"/>
        <v>248090</v>
      </c>
      <c r="Q172" s="252"/>
      <c r="R172" s="244"/>
      <c r="S172" s="244"/>
      <c r="T172" s="244"/>
      <c r="U172" s="253">
        <f t="shared" si="22"/>
        <v>248090</v>
      </c>
      <c r="V172" s="223">
        <f t="shared" si="23"/>
        <v>248090</v>
      </c>
      <c r="W172" s="152"/>
      <c r="X172" s="158"/>
      <c r="Y172" s="152"/>
      <c r="Z172" s="118"/>
      <c r="AA172" s="152"/>
      <c r="AB172" s="118"/>
      <c r="AC172" s="137"/>
      <c r="AD172" s="142"/>
      <c r="AE172" s="138"/>
      <c r="AF172" s="140"/>
      <c r="AG172" s="142"/>
    </row>
    <row r="173" spans="1:33" s="8" customFormat="1" ht="21" hidden="1" thickBot="1">
      <c r="A173" s="92" t="s">
        <v>4983</v>
      </c>
      <c r="B173" s="87"/>
      <c r="C173" s="93" t="s">
        <v>2115</v>
      </c>
      <c r="D173" s="71" t="s">
        <v>1674</v>
      </c>
      <c r="E173" s="72"/>
      <c r="F173" s="72"/>
      <c r="G173" s="73"/>
      <c r="H173" s="74"/>
      <c r="I173" s="173">
        <f>SUM(I4:I172)</f>
        <v>2891321</v>
      </c>
      <c r="J173" s="173">
        <f>SUM(J4:J172)</f>
        <v>361313</v>
      </c>
      <c r="K173" s="173">
        <f>SUM(K4:K172)</f>
        <v>7498</v>
      </c>
      <c r="L173" s="178"/>
      <c r="M173" s="75"/>
      <c r="N173" s="75"/>
      <c r="O173" s="115"/>
      <c r="P173" s="116">
        <f>SUM(P4:P172)</f>
        <v>2978061</v>
      </c>
      <c r="Q173" s="116">
        <f t="shared" ref="Q173:T173" si="28">SUM(Q4:Q172)</f>
        <v>0</v>
      </c>
      <c r="R173" s="116">
        <f t="shared" si="28"/>
        <v>0</v>
      </c>
      <c r="S173" s="116">
        <f t="shared" si="28"/>
        <v>0</v>
      </c>
      <c r="T173" s="116">
        <f t="shared" si="28"/>
        <v>0</v>
      </c>
      <c r="U173" s="254">
        <f>SUM(U4:U172)</f>
        <v>2978061</v>
      </c>
      <c r="V173" s="224"/>
      <c r="W173" s="154"/>
      <c r="X173" s="152"/>
      <c r="Y173" s="154"/>
      <c r="Z173" s="121"/>
      <c r="AA173" s="152"/>
      <c r="AB173" s="121"/>
      <c r="AC173" s="137"/>
      <c r="AD173" s="121"/>
      <c r="AE173" s="121"/>
      <c r="AF173" s="121"/>
      <c r="AG173" s="121"/>
    </row>
    <row r="174" spans="1:33" hidden="1">
      <c r="A174" s="91" t="s">
        <v>4984</v>
      </c>
      <c r="B174" s="80" t="s">
        <v>444</v>
      </c>
      <c r="C174" s="81" t="s">
        <v>2122</v>
      </c>
      <c r="D174" s="81" t="s">
        <v>2116</v>
      </c>
      <c r="E174" s="81" t="s">
        <v>2116</v>
      </c>
      <c r="F174" s="81" t="s">
        <v>2117</v>
      </c>
      <c r="G174" s="82" t="s">
        <v>2107</v>
      </c>
      <c r="H174" s="83" t="s">
        <v>2298</v>
      </c>
      <c r="I174" s="313">
        <v>12058</v>
      </c>
      <c r="J174" s="341">
        <v>1532</v>
      </c>
      <c r="K174" s="331">
        <v>49</v>
      </c>
      <c r="L174" s="329">
        <v>1298.31</v>
      </c>
      <c r="M174" s="84">
        <f t="shared" ref="M174:M205" si="29" xml:space="preserve"> ROUNDDOWN(K174/I174,10)</f>
        <v>4.0636921000000003E-3</v>
      </c>
      <c r="N174" s="84">
        <f t="shared" ref="N174:N205" si="30">ROUNDDOWN(J174*M174/L174,10)</f>
        <v>4.7951384999999997E-3</v>
      </c>
      <c r="O174" s="85">
        <f t="shared" ref="O174:O205" si="31">ROUNDDOWN(N174/$N$2500,10)</f>
        <v>2.4223530000000001E-4</v>
      </c>
      <c r="P174" s="362">
        <f>ROUNDDOWN(107000000*O174,0)</f>
        <v>25919</v>
      </c>
      <c r="Q174" s="239"/>
      <c r="R174" s="239"/>
      <c r="S174" s="239"/>
      <c r="T174" s="240"/>
      <c r="U174" s="199">
        <f t="shared" si="22"/>
        <v>25919</v>
      </c>
      <c r="V174" s="223">
        <f t="shared" si="23"/>
        <v>25919</v>
      </c>
      <c r="W174" s="155"/>
      <c r="X174" s="158"/>
      <c r="Y174" s="152"/>
      <c r="Z174" s="123"/>
      <c r="AA174" s="124"/>
      <c r="AB174" s="120"/>
      <c r="AC174" s="135"/>
      <c r="AD174" s="135"/>
      <c r="AE174" s="138"/>
      <c r="AF174" s="140"/>
      <c r="AG174" s="135"/>
    </row>
    <row r="175" spans="1:33" hidden="1">
      <c r="A175" s="60" t="s">
        <v>4985</v>
      </c>
      <c r="B175" s="31" t="s">
        <v>445</v>
      </c>
      <c r="C175" s="32" t="s">
        <v>2122</v>
      </c>
      <c r="D175" s="32" t="s">
        <v>2116</v>
      </c>
      <c r="E175" s="32" t="s">
        <v>2115</v>
      </c>
      <c r="F175" s="32" t="s">
        <v>2117</v>
      </c>
      <c r="G175" s="34" t="s">
        <v>2107</v>
      </c>
      <c r="H175" s="35" t="s">
        <v>2299</v>
      </c>
      <c r="I175" s="313">
        <v>10534</v>
      </c>
      <c r="J175" s="341">
        <v>1143</v>
      </c>
      <c r="K175" s="331">
        <v>56</v>
      </c>
      <c r="L175" s="327">
        <v>1965.6</v>
      </c>
      <c r="M175" s="18">
        <f t="shared" si="29"/>
        <v>5.3161192000000003E-3</v>
      </c>
      <c r="N175" s="18">
        <f t="shared" si="30"/>
        <v>3.0913329999999999E-3</v>
      </c>
      <c r="O175" s="36">
        <f t="shared" si="31"/>
        <v>1.5616440000000001E-4</v>
      </c>
      <c r="P175" s="362">
        <f t="shared" ref="P175:P238" si="32">ROUNDDOWN(107000000*O175,0)</f>
        <v>16709</v>
      </c>
      <c r="Q175" s="239"/>
      <c r="R175" s="239"/>
      <c r="S175" s="103"/>
      <c r="T175" s="240"/>
      <c r="U175" s="199">
        <f t="shared" si="22"/>
        <v>16709</v>
      </c>
      <c r="V175" s="223">
        <f t="shared" si="23"/>
        <v>16709</v>
      </c>
      <c r="W175" s="155"/>
      <c r="X175" s="158"/>
      <c r="Y175" s="152"/>
      <c r="Z175" s="123"/>
      <c r="AA175" s="124"/>
      <c r="AB175" s="120"/>
      <c r="AC175" s="135"/>
      <c r="AD175" s="135"/>
      <c r="AE175" s="138"/>
      <c r="AF175" s="140"/>
      <c r="AG175" s="135"/>
    </row>
    <row r="176" spans="1:33" hidden="1">
      <c r="A176" s="60" t="s">
        <v>4986</v>
      </c>
      <c r="B176" s="31" t="s">
        <v>446</v>
      </c>
      <c r="C176" s="32" t="s">
        <v>2122</v>
      </c>
      <c r="D176" s="32" t="s">
        <v>2116</v>
      </c>
      <c r="E176" s="32" t="s">
        <v>2120</v>
      </c>
      <c r="F176" s="32" t="s">
        <v>2117</v>
      </c>
      <c r="G176" s="34" t="s">
        <v>2107</v>
      </c>
      <c r="H176" s="35" t="s">
        <v>2300</v>
      </c>
      <c r="I176" s="313">
        <v>1834</v>
      </c>
      <c r="J176" s="341">
        <v>219</v>
      </c>
      <c r="K176" s="331">
        <v>16</v>
      </c>
      <c r="L176" s="327">
        <v>1654.6</v>
      </c>
      <c r="M176" s="18">
        <f t="shared" si="29"/>
        <v>8.7241003000000008E-3</v>
      </c>
      <c r="N176" s="18">
        <f t="shared" si="30"/>
        <v>1.1547068E-3</v>
      </c>
      <c r="O176" s="36">
        <f t="shared" si="31"/>
        <v>5.8332099999999997E-5</v>
      </c>
      <c r="P176" s="362">
        <f t="shared" si="32"/>
        <v>6241</v>
      </c>
      <c r="Q176" s="239"/>
      <c r="R176" s="239"/>
      <c r="S176" s="103"/>
      <c r="T176" s="240"/>
      <c r="U176" s="199">
        <f t="shared" si="22"/>
        <v>6241</v>
      </c>
      <c r="V176" s="223">
        <f t="shared" si="23"/>
        <v>6241</v>
      </c>
      <c r="W176" s="155"/>
      <c r="X176" s="158"/>
      <c r="Y176" s="152"/>
      <c r="Z176" s="123"/>
      <c r="AA176" s="124"/>
      <c r="AB176" s="120"/>
      <c r="AC176" s="135"/>
      <c r="AD176" s="135"/>
      <c r="AE176" s="138"/>
      <c r="AF176" s="140"/>
      <c r="AG176" s="135"/>
    </row>
    <row r="177" spans="1:33" hidden="1">
      <c r="A177" s="60" t="s">
        <v>4987</v>
      </c>
      <c r="B177" s="31" t="s">
        <v>447</v>
      </c>
      <c r="C177" s="32" t="s">
        <v>2122</v>
      </c>
      <c r="D177" s="32" t="s">
        <v>2116</v>
      </c>
      <c r="E177" s="32" t="s">
        <v>2122</v>
      </c>
      <c r="F177" s="32" t="s">
        <v>2119</v>
      </c>
      <c r="G177" s="34" t="s">
        <v>2108</v>
      </c>
      <c r="H177" s="35" t="s">
        <v>2298</v>
      </c>
      <c r="I177" s="313">
        <v>12015</v>
      </c>
      <c r="J177" s="341">
        <v>1777</v>
      </c>
      <c r="K177" s="331">
        <v>125</v>
      </c>
      <c r="L177" s="327">
        <v>1294.22</v>
      </c>
      <c r="M177" s="18">
        <f t="shared" si="29"/>
        <v>1.0403661999999999E-2</v>
      </c>
      <c r="N177" s="18">
        <f t="shared" si="30"/>
        <v>1.4284516800000001E-2</v>
      </c>
      <c r="O177" s="36">
        <f t="shared" si="31"/>
        <v>7.2160900000000001E-4</v>
      </c>
      <c r="P177" s="362">
        <f t="shared" si="32"/>
        <v>77212</v>
      </c>
      <c r="Q177" s="239"/>
      <c r="R177" s="239"/>
      <c r="S177" s="103"/>
      <c r="T177" s="240"/>
      <c r="U177" s="199">
        <f t="shared" si="22"/>
        <v>77212</v>
      </c>
      <c r="V177" s="223">
        <f t="shared" si="23"/>
        <v>77212</v>
      </c>
      <c r="W177" s="155"/>
      <c r="X177" s="158"/>
      <c r="Y177" s="152"/>
      <c r="Z177" s="123"/>
      <c r="AA177" s="124"/>
      <c r="AB177" s="120"/>
      <c r="AC177" s="135"/>
      <c r="AD177" s="135"/>
      <c r="AE177" s="138"/>
      <c r="AF177" s="140"/>
      <c r="AG177" s="135"/>
    </row>
    <row r="178" spans="1:33" hidden="1">
      <c r="A178" s="60" t="s">
        <v>4988</v>
      </c>
      <c r="B178" s="31" t="s">
        <v>448</v>
      </c>
      <c r="C178" s="32" t="s">
        <v>2122</v>
      </c>
      <c r="D178" s="32" t="s">
        <v>2116</v>
      </c>
      <c r="E178" s="32" t="s">
        <v>2124</v>
      </c>
      <c r="F178" s="32" t="s">
        <v>2119</v>
      </c>
      <c r="G178" s="34" t="s">
        <v>2108</v>
      </c>
      <c r="H178" s="35" t="s">
        <v>2301</v>
      </c>
      <c r="I178" s="313">
        <v>4187</v>
      </c>
      <c r="J178" s="341">
        <v>572</v>
      </c>
      <c r="K178" s="331">
        <v>31</v>
      </c>
      <c r="L178" s="327">
        <v>1418.9</v>
      </c>
      <c r="M178" s="18">
        <f t="shared" si="29"/>
        <v>7.4038691E-3</v>
      </c>
      <c r="N178" s="18">
        <f t="shared" si="30"/>
        <v>2.9847157E-3</v>
      </c>
      <c r="O178" s="36">
        <f t="shared" si="31"/>
        <v>1.5077840000000001E-4</v>
      </c>
      <c r="P178" s="362">
        <f t="shared" si="32"/>
        <v>16133</v>
      </c>
      <c r="Q178" s="239"/>
      <c r="R178" s="239"/>
      <c r="S178" s="103"/>
      <c r="T178" s="240"/>
      <c r="U178" s="199">
        <f t="shared" si="22"/>
        <v>16133</v>
      </c>
      <c r="V178" s="223">
        <f t="shared" si="23"/>
        <v>16133</v>
      </c>
      <c r="W178" s="155"/>
      <c r="X178" s="158"/>
      <c r="Y178" s="152"/>
      <c r="Z178" s="123"/>
      <c r="AA178" s="124"/>
      <c r="AB178" s="120"/>
      <c r="AC178" s="135"/>
      <c r="AD178" s="135"/>
      <c r="AE178" s="138"/>
      <c r="AF178" s="140"/>
      <c r="AG178" s="135"/>
    </row>
    <row r="179" spans="1:33" hidden="1">
      <c r="A179" s="60" t="s">
        <v>4989</v>
      </c>
      <c r="B179" s="31" t="s">
        <v>449</v>
      </c>
      <c r="C179" s="32" t="s">
        <v>2122</v>
      </c>
      <c r="D179" s="32" t="s">
        <v>2116</v>
      </c>
      <c r="E179" s="32" t="s">
        <v>2126</v>
      </c>
      <c r="F179" s="32" t="s">
        <v>2119</v>
      </c>
      <c r="G179" s="34" t="s">
        <v>2108</v>
      </c>
      <c r="H179" s="35" t="s">
        <v>2302</v>
      </c>
      <c r="I179" s="313">
        <v>3103</v>
      </c>
      <c r="J179" s="341">
        <v>381</v>
      </c>
      <c r="K179" s="331">
        <v>43</v>
      </c>
      <c r="L179" s="327">
        <v>1225.5</v>
      </c>
      <c r="M179" s="18">
        <f t="shared" si="29"/>
        <v>1.38575572E-2</v>
      </c>
      <c r="N179" s="18">
        <f t="shared" si="30"/>
        <v>4.3082245999999996E-3</v>
      </c>
      <c r="O179" s="36">
        <f t="shared" si="31"/>
        <v>2.1763800000000001E-4</v>
      </c>
      <c r="P179" s="362">
        <f t="shared" si="32"/>
        <v>23287</v>
      </c>
      <c r="Q179" s="239"/>
      <c r="R179" s="239"/>
      <c r="S179" s="103"/>
      <c r="T179" s="240"/>
      <c r="U179" s="199">
        <f t="shared" si="22"/>
        <v>23287</v>
      </c>
      <c r="V179" s="223">
        <f t="shared" si="23"/>
        <v>23287</v>
      </c>
      <c r="W179" s="155"/>
      <c r="X179" s="158"/>
      <c r="Y179" s="152"/>
      <c r="Z179" s="123"/>
      <c r="AA179" s="124"/>
      <c r="AB179" s="120"/>
      <c r="AC179" s="135"/>
      <c r="AD179" s="135"/>
      <c r="AE179" s="138"/>
      <c r="AF179" s="140"/>
      <c r="AG179" s="135"/>
    </row>
    <row r="180" spans="1:33" hidden="1">
      <c r="A180" s="60" t="s">
        <v>4990</v>
      </c>
      <c r="B180" s="31" t="s">
        <v>450</v>
      </c>
      <c r="C180" s="32" t="s">
        <v>2122</v>
      </c>
      <c r="D180" s="32" t="s">
        <v>2116</v>
      </c>
      <c r="E180" s="32" t="s">
        <v>2133</v>
      </c>
      <c r="F180" s="32" t="s">
        <v>2119</v>
      </c>
      <c r="G180" s="34" t="s">
        <v>2108</v>
      </c>
      <c r="H180" s="35" t="s">
        <v>2303</v>
      </c>
      <c r="I180" s="313">
        <v>3116</v>
      </c>
      <c r="J180" s="341">
        <v>366</v>
      </c>
      <c r="K180" s="331">
        <v>33</v>
      </c>
      <c r="L180" s="327">
        <v>1135.78</v>
      </c>
      <c r="M180" s="18">
        <f t="shared" si="29"/>
        <v>1.05905006E-2</v>
      </c>
      <c r="N180" s="18">
        <f t="shared" si="30"/>
        <v>3.4127412E-3</v>
      </c>
      <c r="O180" s="36">
        <f t="shared" si="31"/>
        <v>1.724009E-4</v>
      </c>
      <c r="P180" s="362">
        <f t="shared" si="32"/>
        <v>18446</v>
      </c>
      <c r="Q180" s="239"/>
      <c r="R180" s="239"/>
      <c r="S180" s="103"/>
      <c r="T180" s="240"/>
      <c r="U180" s="199">
        <f t="shared" si="22"/>
        <v>18446</v>
      </c>
      <c r="V180" s="223">
        <f t="shared" si="23"/>
        <v>18446</v>
      </c>
      <c r="W180" s="155"/>
      <c r="X180" s="158"/>
      <c r="Y180" s="152"/>
      <c r="Z180" s="123"/>
      <c r="AA180" s="124"/>
      <c r="AB180" s="120"/>
      <c r="AC180" s="135"/>
      <c r="AD180" s="135"/>
      <c r="AE180" s="138"/>
      <c r="AF180" s="140"/>
      <c r="AG180" s="135"/>
    </row>
    <row r="181" spans="1:33" hidden="1">
      <c r="A181" s="60" t="s">
        <v>4991</v>
      </c>
      <c r="B181" s="31" t="s">
        <v>451</v>
      </c>
      <c r="C181" s="32" t="s">
        <v>2122</v>
      </c>
      <c r="D181" s="32" t="s">
        <v>2116</v>
      </c>
      <c r="E181" s="32" t="s">
        <v>2157</v>
      </c>
      <c r="F181" s="32" t="s">
        <v>2119</v>
      </c>
      <c r="G181" s="34" t="s">
        <v>2108</v>
      </c>
      <c r="H181" s="35" t="s">
        <v>2304</v>
      </c>
      <c r="I181" s="313">
        <v>4564</v>
      </c>
      <c r="J181" s="341">
        <v>594</v>
      </c>
      <c r="K181" s="331">
        <v>48</v>
      </c>
      <c r="L181" s="327">
        <v>1186.07</v>
      </c>
      <c r="M181" s="18">
        <f t="shared" si="29"/>
        <v>1.0517090200000001E-2</v>
      </c>
      <c r="N181" s="18">
        <f t="shared" si="30"/>
        <v>5.2671018999999996E-3</v>
      </c>
      <c r="O181" s="36">
        <f t="shared" si="31"/>
        <v>2.6607740000000001E-4</v>
      </c>
      <c r="P181" s="362">
        <f t="shared" si="32"/>
        <v>28470</v>
      </c>
      <c r="Q181" s="239"/>
      <c r="R181" s="239"/>
      <c r="S181" s="103"/>
      <c r="T181" s="240"/>
      <c r="U181" s="199">
        <f t="shared" si="22"/>
        <v>28470</v>
      </c>
      <c r="V181" s="223">
        <f t="shared" si="23"/>
        <v>28470</v>
      </c>
      <c r="W181" s="155"/>
      <c r="X181" s="158"/>
      <c r="Y181" s="152"/>
      <c r="Z181" s="123"/>
      <c r="AA181" s="124"/>
      <c r="AB181" s="120"/>
      <c r="AC181" s="135"/>
      <c r="AD181" s="135"/>
      <c r="AE181" s="138"/>
      <c r="AF181" s="140"/>
      <c r="AG181" s="135"/>
    </row>
    <row r="182" spans="1:33" hidden="1">
      <c r="A182" s="60" t="s">
        <v>4992</v>
      </c>
      <c r="B182" s="31" t="s">
        <v>452</v>
      </c>
      <c r="C182" s="32" t="s">
        <v>2122</v>
      </c>
      <c r="D182" s="32" t="s">
        <v>2116</v>
      </c>
      <c r="E182" s="32" t="s">
        <v>2159</v>
      </c>
      <c r="F182" s="32" t="s">
        <v>2119</v>
      </c>
      <c r="G182" s="34" t="s">
        <v>2108</v>
      </c>
      <c r="H182" s="35" t="s">
        <v>2305</v>
      </c>
      <c r="I182" s="313">
        <v>3480</v>
      </c>
      <c r="J182" s="341">
        <v>445</v>
      </c>
      <c r="K182" s="331">
        <v>51</v>
      </c>
      <c r="L182" s="327">
        <v>1798.57</v>
      </c>
      <c r="M182" s="18">
        <f t="shared" si="29"/>
        <v>1.4655172399999999E-2</v>
      </c>
      <c r="N182" s="18">
        <f t="shared" si="30"/>
        <v>3.6259649000000001E-3</v>
      </c>
      <c r="O182" s="36">
        <f t="shared" si="31"/>
        <v>1.8317229999999999E-4</v>
      </c>
      <c r="P182" s="362">
        <f t="shared" si="32"/>
        <v>19599</v>
      </c>
      <c r="Q182" s="239"/>
      <c r="R182" s="239"/>
      <c r="S182" s="103"/>
      <c r="T182" s="240"/>
      <c r="U182" s="199">
        <f t="shared" si="22"/>
        <v>19599</v>
      </c>
      <c r="V182" s="223">
        <f t="shared" si="23"/>
        <v>19599</v>
      </c>
      <c r="W182" s="155"/>
      <c r="X182" s="158"/>
      <c r="Y182" s="152"/>
      <c r="Z182" s="123"/>
      <c r="AA182" s="124"/>
      <c r="AB182" s="120"/>
      <c r="AC182" s="135"/>
      <c r="AD182" s="135"/>
      <c r="AE182" s="138"/>
      <c r="AF182" s="140"/>
      <c r="AG182" s="135"/>
    </row>
    <row r="183" spans="1:33" hidden="1">
      <c r="A183" s="60" t="s">
        <v>4993</v>
      </c>
      <c r="B183" s="31" t="s">
        <v>453</v>
      </c>
      <c r="C183" s="32" t="s">
        <v>2122</v>
      </c>
      <c r="D183" s="32" t="s">
        <v>2115</v>
      </c>
      <c r="E183" s="32" t="s">
        <v>2116</v>
      </c>
      <c r="F183" s="32" t="s">
        <v>2117</v>
      </c>
      <c r="G183" s="34" t="s">
        <v>2107</v>
      </c>
      <c r="H183" s="35" t="s">
        <v>2306</v>
      </c>
      <c r="I183" s="313">
        <v>28701</v>
      </c>
      <c r="J183" s="341">
        <v>3996</v>
      </c>
      <c r="K183" s="331">
        <v>268</v>
      </c>
      <c r="L183" s="327">
        <v>2037.77</v>
      </c>
      <c r="M183" s="18">
        <f t="shared" si="29"/>
        <v>9.3376537000000003E-3</v>
      </c>
      <c r="N183" s="18">
        <f t="shared" si="30"/>
        <v>1.8310831999999999E-2</v>
      </c>
      <c r="O183" s="36">
        <f t="shared" si="31"/>
        <v>9.2500579999999996E-4</v>
      </c>
      <c r="P183" s="362">
        <f t="shared" si="32"/>
        <v>98975</v>
      </c>
      <c r="Q183" s="239"/>
      <c r="R183" s="239"/>
      <c r="S183" s="103"/>
      <c r="T183" s="240"/>
      <c r="U183" s="199">
        <f t="shared" si="22"/>
        <v>98975</v>
      </c>
      <c r="V183" s="223">
        <f t="shared" si="23"/>
        <v>98975</v>
      </c>
      <c r="W183" s="155"/>
      <c r="X183" s="158"/>
      <c r="Y183" s="152"/>
      <c r="Z183" s="123"/>
      <c r="AA183" s="124"/>
      <c r="AB183" s="120"/>
      <c r="AC183" s="135"/>
      <c r="AD183" s="135"/>
      <c r="AE183" s="138"/>
      <c r="AF183" s="140"/>
      <c r="AG183" s="135"/>
    </row>
    <row r="184" spans="1:33" hidden="1">
      <c r="A184" s="60" t="s">
        <v>4994</v>
      </c>
      <c r="B184" s="31" t="s">
        <v>454</v>
      </c>
      <c r="C184" s="32" t="s">
        <v>2122</v>
      </c>
      <c r="D184" s="32" t="s">
        <v>2115</v>
      </c>
      <c r="E184" s="32" t="s">
        <v>2115</v>
      </c>
      <c r="F184" s="32" t="s">
        <v>2119</v>
      </c>
      <c r="G184" s="34" t="s">
        <v>2108</v>
      </c>
      <c r="H184" s="35" t="s">
        <v>2307</v>
      </c>
      <c r="I184" s="313">
        <v>6337</v>
      </c>
      <c r="J184" s="341">
        <v>934</v>
      </c>
      <c r="K184" s="331">
        <v>124</v>
      </c>
      <c r="L184" s="327">
        <v>1143.33</v>
      </c>
      <c r="M184" s="18">
        <f t="shared" si="29"/>
        <v>1.9567618700000001E-2</v>
      </c>
      <c r="N184" s="18">
        <f t="shared" si="30"/>
        <v>1.5985022500000001E-2</v>
      </c>
      <c r="O184" s="36">
        <f t="shared" si="31"/>
        <v>8.0751320000000001E-4</v>
      </c>
      <c r="P184" s="362">
        <f t="shared" si="32"/>
        <v>86403</v>
      </c>
      <c r="Q184" s="239"/>
      <c r="R184" s="239"/>
      <c r="S184" s="103"/>
      <c r="T184" s="240"/>
      <c r="U184" s="199">
        <f t="shared" si="22"/>
        <v>86403</v>
      </c>
      <c r="V184" s="223">
        <f t="shared" si="23"/>
        <v>86403</v>
      </c>
      <c r="W184" s="155"/>
      <c r="X184" s="158"/>
      <c r="Y184" s="152"/>
      <c r="Z184" s="123"/>
      <c r="AA184" s="124"/>
      <c r="AB184" s="120"/>
      <c r="AC184" s="135"/>
      <c r="AD184" s="135"/>
      <c r="AE184" s="138"/>
      <c r="AF184" s="140"/>
      <c r="AG184" s="135"/>
    </row>
    <row r="185" spans="1:33" hidden="1">
      <c r="A185" s="60" t="s">
        <v>4995</v>
      </c>
      <c r="B185" s="31" t="s">
        <v>455</v>
      </c>
      <c r="C185" s="32" t="s">
        <v>2122</v>
      </c>
      <c r="D185" s="32" t="s">
        <v>2115</v>
      </c>
      <c r="E185" s="32" t="s">
        <v>2120</v>
      </c>
      <c r="F185" s="32" t="s">
        <v>2119</v>
      </c>
      <c r="G185" s="34" t="s">
        <v>2108</v>
      </c>
      <c r="H185" s="35" t="s">
        <v>2306</v>
      </c>
      <c r="I185" s="313">
        <v>8662</v>
      </c>
      <c r="J185" s="341">
        <v>1474</v>
      </c>
      <c r="K185" s="331">
        <v>68</v>
      </c>
      <c r="L185" s="327">
        <v>1692.67</v>
      </c>
      <c r="M185" s="18">
        <f t="shared" si="29"/>
        <v>7.8503809000000004E-3</v>
      </c>
      <c r="N185" s="18">
        <f t="shared" si="30"/>
        <v>6.8362181000000003E-3</v>
      </c>
      <c r="O185" s="36">
        <f t="shared" si="31"/>
        <v>3.4534430000000003E-4</v>
      </c>
      <c r="P185" s="362">
        <f t="shared" si="32"/>
        <v>36951</v>
      </c>
      <c r="Q185" s="239"/>
      <c r="R185" s="239"/>
      <c r="S185" s="103"/>
      <c r="T185" s="240"/>
      <c r="U185" s="199">
        <f t="shared" si="22"/>
        <v>36951</v>
      </c>
      <c r="V185" s="223">
        <f t="shared" si="23"/>
        <v>36951</v>
      </c>
      <c r="W185" s="155"/>
      <c r="X185" s="158"/>
      <c r="Y185" s="152"/>
      <c r="Z185" s="123"/>
      <c r="AA185" s="124"/>
      <c r="AB185" s="120"/>
      <c r="AC185" s="135"/>
      <c r="AD185" s="135"/>
      <c r="AE185" s="138"/>
      <c r="AF185" s="140"/>
      <c r="AG185" s="135"/>
    </row>
    <row r="186" spans="1:33" hidden="1">
      <c r="A186" s="60" t="s">
        <v>4996</v>
      </c>
      <c r="B186" s="31" t="s">
        <v>456</v>
      </c>
      <c r="C186" s="32" t="s">
        <v>2122</v>
      </c>
      <c r="D186" s="32" t="s">
        <v>2115</v>
      </c>
      <c r="E186" s="32" t="s">
        <v>2122</v>
      </c>
      <c r="F186" s="32" t="s">
        <v>2119</v>
      </c>
      <c r="G186" s="34" t="s">
        <v>2108</v>
      </c>
      <c r="H186" s="35" t="s">
        <v>2308</v>
      </c>
      <c r="I186" s="313">
        <v>3828</v>
      </c>
      <c r="J186" s="341">
        <v>642</v>
      </c>
      <c r="K186" s="331">
        <v>48</v>
      </c>
      <c r="L186" s="327">
        <v>1187.5999999999999</v>
      </c>
      <c r="M186" s="18">
        <f t="shared" si="29"/>
        <v>1.25391849E-2</v>
      </c>
      <c r="N186" s="18">
        <f t="shared" si="30"/>
        <v>6.7785084999999997E-3</v>
      </c>
      <c r="O186" s="36">
        <f t="shared" si="31"/>
        <v>3.42429E-4</v>
      </c>
      <c r="P186" s="362">
        <f t="shared" si="32"/>
        <v>36639</v>
      </c>
      <c r="Q186" s="239"/>
      <c r="R186" s="239"/>
      <c r="S186" s="241"/>
      <c r="T186" s="240"/>
      <c r="U186" s="199">
        <f t="shared" si="22"/>
        <v>36639</v>
      </c>
      <c r="V186" s="223">
        <f t="shared" si="23"/>
        <v>36639</v>
      </c>
      <c r="W186" s="155"/>
      <c r="X186" s="158"/>
      <c r="Y186" s="152"/>
      <c r="Z186" s="123"/>
      <c r="AA186" s="124"/>
      <c r="AB186" s="120"/>
      <c r="AC186" s="135"/>
      <c r="AD186" s="135"/>
      <c r="AE186" s="138"/>
      <c r="AF186" s="140"/>
      <c r="AG186" s="135"/>
    </row>
    <row r="187" spans="1:33" hidden="1">
      <c r="A187" s="60" t="s">
        <v>4997</v>
      </c>
      <c r="B187" s="31" t="s">
        <v>457</v>
      </c>
      <c r="C187" s="32" t="s">
        <v>2122</v>
      </c>
      <c r="D187" s="32" t="s">
        <v>2115</v>
      </c>
      <c r="E187" s="32" t="s">
        <v>2124</v>
      </c>
      <c r="F187" s="32">
        <v>3</v>
      </c>
      <c r="G187" s="34" t="s">
        <v>2109</v>
      </c>
      <c r="H187" s="35" t="s">
        <v>2309</v>
      </c>
      <c r="I187" s="313">
        <v>3931</v>
      </c>
      <c r="J187" s="341">
        <v>582</v>
      </c>
      <c r="K187" s="331">
        <v>35</v>
      </c>
      <c r="L187" s="327">
        <v>1488.68</v>
      </c>
      <c r="M187" s="18">
        <f t="shared" si="29"/>
        <v>8.9035868000000001E-3</v>
      </c>
      <c r="N187" s="18">
        <f t="shared" si="30"/>
        <v>3.4808604999999999E-3</v>
      </c>
      <c r="O187" s="36">
        <f t="shared" si="31"/>
        <v>1.7584210000000001E-4</v>
      </c>
      <c r="P187" s="362">
        <f t="shared" si="32"/>
        <v>18815</v>
      </c>
      <c r="Q187" s="239"/>
      <c r="R187" s="239"/>
      <c r="S187" s="103"/>
      <c r="T187" s="240"/>
      <c r="U187" s="199">
        <f t="shared" si="22"/>
        <v>18815</v>
      </c>
      <c r="V187" s="223">
        <f t="shared" si="23"/>
        <v>18815</v>
      </c>
      <c r="W187" s="155"/>
      <c r="X187" s="158"/>
      <c r="Y187" s="152"/>
      <c r="Z187" s="123"/>
      <c r="AA187" s="124"/>
      <c r="AB187" s="120"/>
      <c r="AC187" s="135"/>
      <c r="AD187" s="135"/>
      <c r="AE187" s="138"/>
      <c r="AF187" s="140"/>
      <c r="AG187" s="135"/>
    </row>
    <row r="188" spans="1:33" hidden="1">
      <c r="A188" s="60" t="s">
        <v>4998</v>
      </c>
      <c r="B188" s="31" t="s">
        <v>458</v>
      </c>
      <c r="C188" s="32" t="s">
        <v>2122</v>
      </c>
      <c r="D188" s="32" t="s">
        <v>2115</v>
      </c>
      <c r="E188" s="32" t="s">
        <v>2126</v>
      </c>
      <c r="F188" s="32" t="s">
        <v>2119</v>
      </c>
      <c r="G188" s="34" t="s">
        <v>2108</v>
      </c>
      <c r="H188" s="35" t="s">
        <v>2106</v>
      </c>
      <c r="I188" s="313">
        <v>4708</v>
      </c>
      <c r="J188" s="341">
        <v>757</v>
      </c>
      <c r="K188" s="331">
        <v>39</v>
      </c>
      <c r="L188" s="327">
        <v>1343.02</v>
      </c>
      <c r="M188" s="18">
        <f t="shared" si="29"/>
        <v>8.2837723000000005E-3</v>
      </c>
      <c r="N188" s="18">
        <f t="shared" si="30"/>
        <v>4.6691900000000001E-3</v>
      </c>
      <c r="O188" s="36">
        <f t="shared" si="31"/>
        <v>2.3587280000000001E-4</v>
      </c>
      <c r="P188" s="362">
        <f t="shared" si="32"/>
        <v>25238</v>
      </c>
      <c r="Q188" s="239"/>
      <c r="R188" s="239"/>
      <c r="S188" s="103"/>
      <c r="T188" s="240"/>
      <c r="U188" s="199">
        <f t="shared" si="22"/>
        <v>25238</v>
      </c>
      <c r="V188" s="223">
        <f t="shared" si="23"/>
        <v>25238</v>
      </c>
      <c r="W188" s="155"/>
      <c r="X188" s="158"/>
      <c r="Y188" s="152"/>
      <c r="Z188" s="123"/>
      <c r="AA188" s="124"/>
      <c r="AB188" s="120"/>
      <c r="AC188" s="135"/>
      <c r="AD188" s="135"/>
      <c r="AE188" s="138"/>
      <c r="AF188" s="140"/>
      <c r="AG188" s="135"/>
    </row>
    <row r="189" spans="1:33" hidden="1">
      <c r="A189" s="60" t="s">
        <v>4999</v>
      </c>
      <c r="B189" s="31" t="s">
        <v>459</v>
      </c>
      <c r="C189" s="32" t="s">
        <v>2122</v>
      </c>
      <c r="D189" s="32" t="s">
        <v>2115</v>
      </c>
      <c r="E189" s="32" t="s">
        <v>2133</v>
      </c>
      <c r="F189" s="32">
        <v>3</v>
      </c>
      <c r="G189" s="34" t="s">
        <v>2109</v>
      </c>
      <c r="H189" s="35" t="s">
        <v>2310</v>
      </c>
      <c r="I189" s="313">
        <v>8845</v>
      </c>
      <c r="J189" s="341">
        <v>1202</v>
      </c>
      <c r="K189" s="331">
        <v>174</v>
      </c>
      <c r="L189" s="327">
        <v>1220.49</v>
      </c>
      <c r="M189" s="18">
        <f t="shared" si="29"/>
        <v>1.96721311E-2</v>
      </c>
      <c r="N189" s="18">
        <f t="shared" si="30"/>
        <v>1.93741051E-2</v>
      </c>
      <c r="O189" s="36">
        <f t="shared" si="31"/>
        <v>9.7871910000000011E-4</v>
      </c>
      <c r="P189" s="362">
        <f t="shared" si="32"/>
        <v>104722</v>
      </c>
      <c r="Q189" s="239"/>
      <c r="R189" s="239"/>
      <c r="S189" s="103"/>
      <c r="T189" s="240"/>
      <c r="U189" s="199">
        <f t="shared" si="22"/>
        <v>104722</v>
      </c>
      <c r="V189" s="223">
        <f t="shared" si="23"/>
        <v>104722</v>
      </c>
      <c r="W189" s="155"/>
      <c r="X189" s="158"/>
      <c r="Y189" s="152"/>
      <c r="Z189" s="123"/>
      <c r="AA189" s="124"/>
      <c r="AB189" s="120"/>
      <c r="AC189" s="135"/>
      <c r="AD189" s="135"/>
      <c r="AE189" s="138"/>
      <c r="AF189" s="140"/>
      <c r="AG189" s="135"/>
    </row>
    <row r="190" spans="1:33" hidden="1">
      <c r="A190" s="60" t="s">
        <v>5000</v>
      </c>
      <c r="B190" s="31" t="s">
        <v>460</v>
      </c>
      <c r="C190" s="32" t="s">
        <v>2122</v>
      </c>
      <c r="D190" s="32" t="s">
        <v>2115</v>
      </c>
      <c r="E190" s="32" t="s">
        <v>2157</v>
      </c>
      <c r="F190" s="32" t="s">
        <v>2119</v>
      </c>
      <c r="G190" s="34" t="s">
        <v>2108</v>
      </c>
      <c r="H190" s="35" t="s">
        <v>2311</v>
      </c>
      <c r="I190" s="313">
        <v>4022</v>
      </c>
      <c r="J190" s="341">
        <v>601</v>
      </c>
      <c r="K190" s="331">
        <v>27</v>
      </c>
      <c r="L190" s="327">
        <v>1428.51</v>
      </c>
      <c r="M190" s="18">
        <f t="shared" si="29"/>
        <v>6.7130779999999999E-3</v>
      </c>
      <c r="N190" s="18">
        <f t="shared" si="30"/>
        <v>2.8243132999999998E-3</v>
      </c>
      <c r="O190" s="36">
        <f t="shared" si="31"/>
        <v>1.4267540000000001E-4</v>
      </c>
      <c r="P190" s="362">
        <f t="shared" si="32"/>
        <v>15266</v>
      </c>
      <c r="Q190" s="239"/>
      <c r="R190" s="239"/>
      <c r="S190" s="103"/>
      <c r="T190" s="240"/>
      <c r="U190" s="199">
        <f t="shared" si="22"/>
        <v>15266</v>
      </c>
      <c r="V190" s="223">
        <f t="shared" si="23"/>
        <v>15266</v>
      </c>
      <c r="W190" s="155"/>
      <c r="X190" s="158"/>
      <c r="Y190" s="152"/>
      <c r="Z190" s="123"/>
      <c r="AA190" s="124"/>
      <c r="AB190" s="120"/>
      <c r="AC190" s="135"/>
      <c r="AD190" s="135"/>
      <c r="AE190" s="138"/>
      <c r="AF190" s="140"/>
      <c r="AG190" s="135"/>
    </row>
    <row r="191" spans="1:33" hidden="1">
      <c r="A191" s="60" t="s">
        <v>5001</v>
      </c>
      <c r="B191" s="31" t="s">
        <v>461</v>
      </c>
      <c r="C191" s="32" t="s">
        <v>2122</v>
      </c>
      <c r="D191" s="32" t="s">
        <v>2115</v>
      </c>
      <c r="E191" s="32" t="s">
        <v>2159</v>
      </c>
      <c r="F191" s="32" t="s">
        <v>2119</v>
      </c>
      <c r="G191" s="34" t="s">
        <v>2108</v>
      </c>
      <c r="H191" s="35" t="s">
        <v>2312</v>
      </c>
      <c r="I191" s="313">
        <v>5116</v>
      </c>
      <c r="J191" s="341">
        <v>759</v>
      </c>
      <c r="K191" s="331">
        <v>127</v>
      </c>
      <c r="L191" s="327">
        <v>893.28</v>
      </c>
      <c r="M191" s="18">
        <f t="shared" si="29"/>
        <v>2.4824081299999998E-2</v>
      </c>
      <c r="N191" s="18">
        <f t="shared" si="30"/>
        <v>2.1092465599999999E-2</v>
      </c>
      <c r="O191" s="36">
        <f t="shared" si="31"/>
        <v>1.0655252E-3</v>
      </c>
      <c r="P191" s="362">
        <f t="shared" si="32"/>
        <v>114011</v>
      </c>
      <c r="Q191" s="239"/>
      <c r="R191" s="239"/>
      <c r="S191" s="103"/>
      <c r="T191" s="240"/>
      <c r="U191" s="199">
        <f t="shared" si="22"/>
        <v>114011</v>
      </c>
      <c r="V191" s="223">
        <f t="shared" si="23"/>
        <v>114011</v>
      </c>
      <c r="W191" s="155"/>
      <c r="X191" s="158"/>
      <c r="Y191" s="152"/>
      <c r="Z191" s="123"/>
      <c r="AA191" s="124"/>
      <c r="AB191" s="120"/>
      <c r="AC191" s="135"/>
      <c r="AD191" s="135"/>
      <c r="AE191" s="138"/>
      <c r="AF191" s="140"/>
      <c r="AG191" s="135"/>
    </row>
    <row r="192" spans="1:33" hidden="1">
      <c r="A192" s="60" t="s">
        <v>5002</v>
      </c>
      <c r="B192" s="31" t="s">
        <v>462</v>
      </c>
      <c r="C192" s="32" t="s">
        <v>2122</v>
      </c>
      <c r="D192" s="32" t="s">
        <v>2115</v>
      </c>
      <c r="E192" s="32" t="s">
        <v>2172</v>
      </c>
      <c r="F192" s="32" t="s">
        <v>2119</v>
      </c>
      <c r="G192" s="34" t="s">
        <v>2108</v>
      </c>
      <c r="H192" s="35" t="s">
        <v>2313</v>
      </c>
      <c r="I192" s="313">
        <v>4873</v>
      </c>
      <c r="J192" s="341">
        <v>704</v>
      </c>
      <c r="K192" s="331">
        <v>58</v>
      </c>
      <c r="L192" s="327">
        <v>1445.8</v>
      </c>
      <c r="M192" s="18">
        <f t="shared" si="29"/>
        <v>1.19023189E-2</v>
      </c>
      <c r="N192" s="18">
        <f t="shared" si="30"/>
        <v>5.7955682000000001E-3</v>
      </c>
      <c r="O192" s="36">
        <f t="shared" si="31"/>
        <v>2.9277390000000001E-4</v>
      </c>
      <c r="P192" s="362">
        <f t="shared" si="32"/>
        <v>31326</v>
      </c>
      <c r="Q192" s="239"/>
      <c r="R192" s="239"/>
      <c r="S192" s="241"/>
      <c r="T192" s="240"/>
      <c r="U192" s="199">
        <f t="shared" si="22"/>
        <v>31326</v>
      </c>
      <c r="V192" s="223">
        <f t="shared" si="23"/>
        <v>31326</v>
      </c>
      <c r="W192" s="155"/>
      <c r="X192" s="158"/>
      <c r="Y192" s="152"/>
      <c r="Z192" s="123"/>
      <c r="AA192" s="124"/>
      <c r="AB192" s="120"/>
      <c r="AC192" s="135"/>
      <c r="AD192" s="135"/>
      <c r="AE192" s="138"/>
      <c r="AF192" s="140"/>
      <c r="AG192" s="135"/>
    </row>
    <row r="193" spans="1:33" hidden="1">
      <c r="A193" s="60" t="s">
        <v>5003</v>
      </c>
      <c r="B193" s="31" t="s">
        <v>463</v>
      </c>
      <c r="C193" s="32" t="s">
        <v>2122</v>
      </c>
      <c r="D193" s="32" t="s">
        <v>2120</v>
      </c>
      <c r="E193" s="32" t="s">
        <v>2116</v>
      </c>
      <c r="F193" s="32" t="s">
        <v>2119</v>
      </c>
      <c r="G193" s="34" t="s">
        <v>2108</v>
      </c>
      <c r="H193" s="35" t="s">
        <v>2314</v>
      </c>
      <c r="I193" s="313">
        <v>23206</v>
      </c>
      <c r="J193" s="341">
        <v>3954</v>
      </c>
      <c r="K193" s="331">
        <v>65</v>
      </c>
      <c r="L193" s="327">
        <v>2823.4</v>
      </c>
      <c r="M193" s="18">
        <f t="shared" si="29"/>
        <v>2.8009997E-3</v>
      </c>
      <c r="N193" s="18">
        <f t="shared" si="30"/>
        <v>3.9226297000000002E-3</v>
      </c>
      <c r="O193" s="36">
        <f t="shared" si="31"/>
        <v>1.9815889999999999E-4</v>
      </c>
      <c r="P193" s="362">
        <f t="shared" si="32"/>
        <v>21203</v>
      </c>
      <c r="Q193" s="239"/>
      <c r="R193" s="239"/>
      <c r="S193" s="103"/>
      <c r="T193" s="240"/>
      <c r="U193" s="199">
        <f t="shared" si="22"/>
        <v>21203</v>
      </c>
      <c r="V193" s="223">
        <f t="shared" si="23"/>
        <v>21203</v>
      </c>
      <c r="W193" s="155"/>
      <c r="X193" s="158"/>
      <c r="Y193" s="152"/>
      <c r="Z193" s="123"/>
      <c r="AA193" s="124"/>
      <c r="AB193" s="120"/>
      <c r="AC193" s="135"/>
      <c r="AD193" s="135"/>
      <c r="AE193" s="138"/>
      <c r="AF193" s="140"/>
      <c r="AG193" s="135"/>
    </row>
    <row r="194" spans="1:33" hidden="1">
      <c r="A194" s="60" t="s">
        <v>5004</v>
      </c>
      <c r="B194" s="31" t="s">
        <v>464</v>
      </c>
      <c r="C194" s="32" t="s">
        <v>2122</v>
      </c>
      <c r="D194" s="32" t="s">
        <v>2120</v>
      </c>
      <c r="E194" s="32" t="s">
        <v>2115</v>
      </c>
      <c r="F194" s="32" t="s">
        <v>2119</v>
      </c>
      <c r="G194" s="34" t="s">
        <v>2108</v>
      </c>
      <c r="H194" s="35" t="s">
        <v>2315</v>
      </c>
      <c r="I194" s="313">
        <v>8415</v>
      </c>
      <c r="J194" s="341">
        <v>1283</v>
      </c>
      <c r="K194" s="331">
        <v>47</v>
      </c>
      <c r="L194" s="327">
        <v>1465.77</v>
      </c>
      <c r="M194" s="18">
        <f t="shared" si="29"/>
        <v>5.5852643999999996E-3</v>
      </c>
      <c r="N194" s="18">
        <f t="shared" si="30"/>
        <v>4.8888257999999997E-3</v>
      </c>
      <c r="O194" s="36">
        <f t="shared" si="31"/>
        <v>2.469681E-4</v>
      </c>
      <c r="P194" s="362">
        <f t="shared" si="32"/>
        <v>26425</v>
      </c>
      <c r="Q194" s="239"/>
      <c r="R194" s="239"/>
      <c r="S194" s="103"/>
      <c r="T194" s="240"/>
      <c r="U194" s="199">
        <f t="shared" si="22"/>
        <v>26425</v>
      </c>
      <c r="V194" s="223">
        <f t="shared" si="23"/>
        <v>26425</v>
      </c>
      <c r="W194" s="155"/>
      <c r="X194" s="158"/>
      <c r="Y194" s="152"/>
      <c r="Z194" s="123"/>
      <c r="AA194" s="124"/>
      <c r="AB194" s="120"/>
      <c r="AC194" s="135"/>
      <c r="AD194" s="135"/>
      <c r="AE194" s="138"/>
      <c r="AF194" s="140"/>
      <c r="AG194" s="135"/>
    </row>
    <row r="195" spans="1:33" hidden="1">
      <c r="A195" s="60" t="s">
        <v>5005</v>
      </c>
      <c r="B195" s="31" t="s">
        <v>465</v>
      </c>
      <c r="C195" s="32" t="s">
        <v>2122</v>
      </c>
      <c r="D195" s="32" t="s">
        <v>2120</v>
      </c>
      <c r="E195" s="32" t="s">
        <v>2120</v>
      </c>
      <c r="F195" s="32" t="s">
        <v>2119</v>
      </c>
      <c r="G195" s="34" t="s">
        <v>2108</v>
      </c>
      <c r="H195" s="35" t="s">
        <v>2316</v>
      </c>
      <c r="I195" s="313">
        <v>11958</v>
      </c>
      <c r="J195" s="341">
        <v>1898</v>
      </c>
      <c r="K195" s="331">
        <v>59</v>
      </c>
      <c r="L195" s="327">
        <v>1625.08</v>
      </c>
      <c r="M195" s="18">
        <f t="shared" si="29"/>
        <v>4.9339353999999997E-3</v>
      </c>
      <c r="N195" s="18">
        <f t="shared" si="30"/>
        <v>5.7625528000000001E-3</v>
      </c>
      <c r="O195" s="36">
        <f t="shared" si="31"/>
        <v>2.9110609999999999E-4</v>
      </c>
      <c r="P195" s="362">
        <f t="shared" si="32"/>
        <v>31148</v>
      </c>
      <c r="Q195" s="239"/>
      <c r="R195" s="239"/>
      <c r="S195" s="103"/>
      <c r="T195" s="240"/>
      <c r="U195" s="199">
        <f t="shared" si="22"/>
        <v>31148</v>
      </c>
      <c r="V195" s="223">
        <f t="shared" si="23"/>
        <v>31148</v>
      </c>
      <c r="W195" s="155"/>
      <c r="X195" s="158"/>
      <c r="Y195" s="152"/>
      <c r="Z195" s="123"/>
      <c r="AA195" s="124"/>
      <c r="AB195" s="120"/>
      <c r="AC195" s="135"/>
      <c r="AD195" s="135"/>
      <c r="AE195" s="138"/>
      <c r="AF195" s="140"/>
      <c r="AG195" s="135"/>
    </row>
    <row r="196" spans="1:33" hidden="1">
      <c r="A196" s="60" t="s">
        <v>5006</v>
      </c>
      <c r="B196" s="31" t="s">
        <v>466</v>
      </c>
      <c r="C196" s="32" t="s">
        <v>2122</v>
      </c>
      <c r="D196" s="32" t="s">
        <v>2120</v>
      </c>
      <c r="E196" s="32" t="s">
        <v>2122</v>
      </c>
      <c r="F196" s="32">
        <v>3</v>
      </c>
      <c r="G196" s="34" t="s">
        <v>2109</v>
      </c>
      <c r="H196" s="35" t="s">
        <v>2317</v>
      </c>
      <c r="I196" s="313">
        <v>24109</v>
      </c>
      <c r="J196" s="341">
        <v>3418</v>
      </c>
      <c r="K196" s="331">
        <v>121</v>
      </c>
      <c r="L196" s="327">
        <v>1595.2</v>
      </c>
      <c r="M196" s="18">
        <f t="shared" si="29"/>
        <v>5.0188725999999999E-3</v>
      </c>
      <c r="N196" s="18">
        <f t="shared" si="30"/>
        <v>1.0753828E-2</v>
      </c>
      <c r="O196" s="36">
        <f t="shared" si="31"/>
        <v>5.4324970000000001E-4</v>
      </c>
      <c r="P196" s="362">
        <f t="shared" si="32"/>
        <v>58127</v>
      </c>
      <c r="Q196" s="239"/>
      <c r="R196" s="239"/>
      <c r="S196" s="103"/>
      <c r="T196" s="240"/>
      <c r="U196" s="199">
        <f t="shared" si="22"/>
        <v>58127</v>
      </c>
      <c r="V196" s="223">
        <f t="shared" si="23"/>
        <v>58127</v>
      </c>
      <c r="W196" s="155"/>
      <c r="X196" s="158"/>
      <c r="Y196" s="152"/>
      <c r="Z196" s="123"/>
      <c r="AA196" s="124"/>
      <c r="AB196" s="120"/>
      <c r="AC196" s="135"/>
      <c r="AD196" s="135"/>
      <c r="AE196" s="138"/>
      <c r="AF196" s="140"/>
      <c r="AG196" s="135"/>
    </row>
    <row r="197" spans="1:33" hidden="1">
      <c r="A197" s="60" t="s">
        <v>5007</v>
      </c>
      <c r="B197" s="31" t="s">
        <v>467</v>
      </c>
      <c r="C197" s="32" t="s">
        <v>2122</v>
      </c>
      <c r="D197" s="32" t="s">
        <v>2120</v>
      </c>
      <c r="E197" s="32" t="s">
        <v>2124</v>
      </c>
      <c r="F197" s="32" t="s">
        <v>2119</v>
      </c>
      <c r="G197" s="34" t="s">
        <v>2108</v>
      </c>
      <c r="H197" s="35" t="s">
        <v>2318</v>
      </c>
      <c r="I197" s="313">
        <v>10309</v>
      </c>
      <c r="J197" s="341">
        <v>1485</v>
      </c>
      <c r="K197" s="331">
        <v>79</v>
      </c>
      <c r="L197" s="327">
        <v>2614.91</v>
      </c>
      <c r="M197" s="18">
        <f t="shared" si="29"/>
        <v>7.6632069000000004E-3</v>
      </c>
      <c r="N197" s="18">
        <f t="shared" si="30"/>
        <v>4.3519135000000004E-3</v>
      </c>
      <c r="O197" s="36">
        <f t="shared" si="31"/>
        <v>2.1984500000000001E-4</v>
      </c>
      <c r="P197" s="362">
        <f t="shared" si="32"/>
        <v>23523</v>
      </c>
      <c r="Q197" s="239"/>
      <c r="R197" s="239"/>
      <c r="S197" s="103"/>
      <c r="T197" s="240"/>
      <c r="U197" s="199">
        <f t="shared" ref="U197:U260" si="33">MIN(P197:S197)</f>
        <v>23523</v>
      </c>
      <c r="V197" s="223">
        <f t="shared" ref="V197:V260" si="34">MIN(P197:S197)</f>
        <v>23523</v>
      </c>
      <c r="W197" s="155"/>
      <c r="X197" s="158"/>
      <c r="Y197" s="152"/>
      <c r="Z197" s="123"/>
      <c r="AA197" s="124"/>
      <c r="AB197" s="120"/>
      <c r="AC197" s="135"/>
      <c r="AD197" s="135"/>
      <c r="AE197" s="138"/>
      <c r="AF197" s="140"/>
      <c r="AG197" s="135"/>
    </row>
    <row r="198" spans="1:33" hidden="1">
      <c r="A198" s="60" t="s">
        <v>5008</v>
      </c>
      <c r="B198" s="31" t="s">
        <v>468</v>
      </c>
      <c r="C198" s="32" t="s">
        <v>2122</v>
      </c>
      <c r="D198" s="32" t="s">
        <v>2120</v>
      </c>
      <c r="E198" s="32" t="s">
        <v>2126</v>
      </c>
      <c r="F198" s="32" t="s">
        <v>2119</v>
      </c>
      <c r="G198" s="34" t="s">
        <v>2108</v>
      </c>
      <c r="H198" s="35" t="s">
        <v>2319</v>
      </c>
      <c r="I198" s="313">
        <v>15347</v>
      </c>
      <c r="J198" s="341">
        <v>2693</v>
      </c>
      <c r="K198" s="331">
        <v>25</v>
      </c>
      <c r="L198" s="327">
        <v>3905.73</v>
      </c>
      <c r="M198" s="18">
        <f t="shared" si="29"/>
        <v>1.6289828E-3</v>
      </c>
      <c r="N198" s="18">
        <f t="shared" si="30"/>
        <v>1.1231832000000001E-3</v>
      </c>
      <c r="O198" s="36">
        <f t="shared" si="31"/>
        <v>5.6739600000000001E-5</v>
      </c>
      <c r="P198" s="362">
        <f t="shared" si="32"/>
        <v>6071</v>
      </c>
      <c r="Q198" s="239"/>
      <c r="R198" s="239"/>
      <c r="S198" s="103"/>
      <c r="T198" s="240"/>
      <c r="U198" s="199">
        <f t="shared" si="33"/>
        <v>6071</v>
      </c>
      <c r="V198" s="223">
        <f t="shared" si="34"/>
        <v>6071</v>
      </c>
      <c r="W198" s="155"/>
      <c r="X198" s="158"/>
      <c r="Y198" s="152"/>
      <c r="Z198" s="123"/>
      <c r="AA198" s="124"/>
      <c r="AB198" s="120"/>
      <c r="AC198" s="135"/>
      <c r="AD198" s="135"/>
      <c r="AE198" s="138"/>
      <c r="AF198" s="140"/>
      <c r="AG198" s="135"/>
    </row>
    <row r="199" spans="1:33" hidden="1">
      <c r="A199" s="60" t="s">
        <v>5009</v>
      </c>
      <c r="B199" s="31" t="s">
        <v>469</v>
      </c>
      <c r="C199" s="32" t="s">
        <v>2122</v>
      </c>
      <c r="D199" s="32" t="s">
        <v>2120</v>
      </c>
      <c r="E199" s="32" t="s">
        <v>2133</v>
      </c>
      <c r="F199" s="32" t="s">
        <v>2119</v>
      </c>
      <c r="G199" s="34" t="s">
        <v>2108</v>
      </c>
      <c r="H199" s="35" t="s">
        <v>2320</v>
      </c>
      <c r="I199" s="313">
        <v>10311</v>
      </c>
      <c r="J199" s="341">
        <v>1513</v>
      </c>
      <c r="K199" s="331">
        <v>26</v>
      </c>
      <c r="L199" s="327">
        <v>2088.06</v>
      </c>
      <c r="M199" s="18">
        <f t="shared" si="29"/>
        <v>2.5215787999999999E-3</v>
      </c>
      <c r="N199" s="18">
        <f t="shared" si="30"/>
        <v>1.8271260000000001E-3</v>
      </c>
      <c r="O199" s="36">
        <f t="shared" si="31"/>
        <v>9.2300599999999995E-5</v>
      </c>
      <c r="P199" s="362">
        <f t="shared" si="32"/>
        <v>9876</v>
      </c>
      <c r="Q199" s="239"/>
      <c r="R199" s="239"/>
      <c r="S199" s="103"/>
      <c r="T199" s="240"/>
      <c r="U199" s="199">
        <f t="shared" si="33"/>
        <v>9876</v>
      </c>
      <c r="V199" s="223">
        <f t="shared" si="34"/>
        <v>9876</v>
      </c>
      <c r="W199" s="155"/>
      <c r="X199" s="158"/>
      <c r="Y199" s="152"/>
      <c r="Z199" s="123"/>
      <c r="AA199" s="124"/>
      <c r="AB199" s="120"/>
      <c r="AC199" s="135"/>
      <c r="AD199" s="135"/>
      <c r="AE199" s="138"/>
      <c r="AF199" s="140"/>
      <c r="AG199" s="135"/>
    </row>
    <row r="200" spans="1:33" hidden="1">
      <c r="A200" s="60" t="s">
        <v>5010</v>
      </c>
      <c r="B200" s="31" t="s">
        <v>470</v>
      </c>
      <c r="C200" s="32" t="s">
        <v>2122</v>
      </c>
      <c r="D200" s="32" t="s">
        <v>2120</v>
      </c>
      <c r="E200" s="32" t="s">
        <v>2157</v>
      </c>
      <c r="F200" s="32">
        <v>3</v>
      </c>
      <c r="G200" s="34" t="s">
        <v>2109</v>
      </c>
      <c r="H200" s="35" t="s">
        <v>2321</v>
      </c>
      <c r="I200" s="313">
        <v>16777</v>
      </c>
      <c r="J200" s="341">
        <v>2295</v>
      </c>
      <c r="K200" s="331">
        <v>53</v>
      </c>
      <c r="L200" s="327">
        <v>2272.21</v>
      </c>
      <c r="M200" s="18">
        <f t="shared" si="29"/>
        <v>3.1590868E-3</v>
      </c>
      <c r="N200" s="18">
        <f t="shared" si="30"/>
        <v>3.1907720000000001E-3</v>
      </c>
      <c r="O200" s="36">
        <f t="shared" si="31"/>
        <v>1.611878E-4</v>
      </c>
      <c r="P200" s="362">
        <f t="shared" si="32"/>
        <v>17247</v>
      </c>
      <c r="Q200" s="239"/>
      <c r="R200" s="239"/>
      <c r="S200" s="103"/>
      <c r="T200" s="240"/>
      <c r="U200" s="199">
        <f t="shared" si="33"/>
        <v>17247</v>
      </c>
      <c r="V200" s="223">
        <f t="shared" si="34"/>
        <v>17247</v>
      </c>
      <c r="W200" s="155"/>
      <c r="X200" s="158"/>
      <c r="Y200" s="152"/>
      <c r="Z200" s="123"/>
      <c r="AA200" s="124"/>
      <c r="AB200" s="120"/>
      <c r="AC200" s="135"/>
      <c r="AD200" s="135"/>
      <c r="AE200" s="138"/>
      <c r="AF200" s="140"/>
      <c r="AG200" s="135"/>
    </row>
    <row r="201" spans="1:33" hidden="1">
      <c r="A201" s="60" t="s">
        <v>5011</v>
      </c>
      <c r="B201" s="31" t="s">
        <v>471</v>
      </c>
      <c r="C201" s="32" t="s">
        <v>2122</v>
      </c>
      <c r="D201" s="32" t="s">
        <v>2122</v>
      </c>
      <c r="E201" s="32" t="s">
        <v>2116</v>
      </c>
      <c r="F201" s="32" t="s">
        <v>2117</v>
      </c>
      <c r="G201" s="34" t="s">
        <v>2107</v>
      </c>
      <c r="H201" s="35" t="s">
        <v>2322</v>
      </c>
      <c r="I201" s="313">
        <v>19205</v>
      </c>
      <c r="J201" s="341">
        <v>2410</v>
      </c>
      <c r="K201" s="331">
        <v>151</v>
      </c>
      <c r="L201" s="327">
        <v>1550.62</v>
      </c>
      <c r="M201" s="18">
        <f t="shared" si="29"/>
        <v>7.8625356999999993E-3</v>
      </c>
      <c r="N201" s="18">
        <f t="shared" si="30"/>
        <v>1.22200868E-2</v>
      </c>
      <c r="O201" s="36">
        <f t="shared" si="31"/>
        <v>6.1732050000000004E-4</v>
      </c>
      <c r="P201" s="362">
        <f t="shared" si="32"/>
        <v>66053</v>
      </c>
      <c r="Q201" s="239"/>
      <c r="R201" s="239"/>
      <c r="S201" s="103"/>
      <c r="T201" s="240"/>
      <c r="U201" s="199">
        <f t="shared" si="33"/>
        <v>66053</v>
      </c>
      <c r="V201" s="223">
        <f t="shared" si="34"/>
        <v>66053</v>
      </c>
      <c r="W201" s="155"/>
      <c r="X201" s="158"/>
      <c r="Y201" s="152"/>
      <c r="Z201" s="123"/>
      <c r="AA201" s="124"/>
      <c r="AB201" s="120"/>
      <c r="AC201" s="135"/>
      <c r="AD201" s="135"/>
      <c r="AE201" s="138"/>
      <c r="AF201" s="140"/>
      <c r="AG201" s="135"/>
    </row>
    <row r="202" spans="1:33" hidden="1">
      <c r="A202" s="60" t="s">
        <v>5012</v>
      </c>
      <c r="B202" s="31" t="s">
        <v>472</v>
      </c>
      <c r="C202" s="32" t="s">
        <v>2122</v>
      </c>
      <c r="D202" s="32" t="s">
        <v>2122</v>
      </c>
      <c r="E202" s="32" t="s">
        <v>2115</v>
      </c>
      <c r="F202" s="32" t="s">
        <v>2119</v>
      </c>
      <c r="G202" s="34" t="s">
        <v>2108</v>
      </c>
      <c r="H202" s="35" t="s">
        <v>2322</v>
      </c>
      <c r="I202" s="313">
        <v>6157</v>
      </c>
      <c r="J202" s="341">
        <v>995</v>
      </c>
      <c r="K202" s="331">
        <v>70</v>
      </c>
      <c r="L202" s="327">
        <v>1052.1600000000001</v>
      </c>
      <c r="M202" s="18">
        <f t="shared" si="29"/>
        <v>1.1369173200000001E-2</v>
      </c>
      <c r="N202" s="18">
        <f t="shared" si="30"/>
        <v>1.07515276E-2</v>
      </c>
      <c r="O202" s="36">
        <f t="shared" si="31"/>
        <v>5.4313340000000003E-4</v>
      </c>
      <c r="P202" s="362">
        <f t="shared" si="32"/>
        <v>58115</v>
      </c>
      <c r="Q202" s="239"/>
      <c r="R202" s="239"/>
      <c r="S202" s="103"/>
      <c r="T202" s="240"/>
      <c r="U202" s="199">
        <f t="shared" si="33"/>
        <v>58115</v>
      </c>
      <c r="V202" s="223">
        <f t="shared" si="34"/>
        <v>58115</v>
      </c>
      <c r="W202" s="155"/>
      <c r="X202" s="158"/>
      <c r="Y202" s="152"/>
      <c r="Z202" s="123"/>
      <c r="AA202" s="124"/>
      <c r="AB202" s="120"/>
      <c r="AC202" s="135"/>
      <c r="AD202" s="135"/>
      <c r="AE202" s="138"/>
      <c r="AF202" s="140"/>
      <c r="AG202" s="135"/>
    </row>
    <row r="203" spans="1:33" hidden="1">
      <c r="A203" s="60" t="s">
        <v>5013</v>
      </c>
      <c r="B203" s="31" t="s">
        <v>473</v>
      </c>
      <c r="C203" s="32" t="s">
        <v>2122</v>
      </c>
      <c r="D203" s="32" t="s">
        <v>2122</v>
      </c>
      <c r="E203" s="32" t="s">
        <v>2120</v>
      </c>
      <c r="F203" s="32" t="s">
        <v>2119</v>
      </c>
      <c r="G203" s="34" t="s">
        <v>2108</v>
      </c>
      <c r="H203" s="35" t="s">
        <v>2323</v>
      </c>
      <c r="I203" s="313">
        <v>4521</v>
      </c>
      <c r="J203" s="341">
        <v>714</v>
      </c>
      <c r="K203" s="331">
        <v>65</v>
      </c>
      <c r="L203" s="327">
        <v>1385.52</v>
      </c>
      <c r="M203" s="18">
        <f t="shared" si="29"/>
        <v>1.43773501E-2</v>
      </c>
      <c r="N203" s="18">
        <f t="shared" si="30"/>
        <v>7.4090796E-3</v>
      </c>
      <c r="O203" s="36">
        <f t="shared" si="31"/>
        <v>3.7428340000000002E-4</v>
      </c>
      <c r="P203" s="362">
        <f t="shared" si="32"/>
        <v>40048</v>
      </c>
      <c r="Q203" s="239"/>
      <c r="R203" s="239"/>
      <c r="S203" s="103"/>
      <c r="T203" s="240"/>
      <c r="U203" s="199">
        <f t="shared" si="33"/>
        <v>40048</v>
      </c>
      <c r="V203" s="223">
        <f t="shared" si="34"/>
        <v>40048</v>
      </c>
      <c r="W203" s="155"/>
      <c r="X203" s="158"/>
      <c r="Y203" s="152"/>
      <c r="Z203" s="123"/>
      <c r="AA203" s="124"/>
      <c r="AB203" s="120"/>
      <c r="AC203" s="135"/>
      <c r="AD203" s="135"/>
      <c r="AE203" s="138"/>
      <c r="AF203" s="140"/>
      <c r="AG203" s="135"/>
    </row>
    <row r="204" spans="1:33" hidden="1">
      <c r="A204" s="60" t="s">
        <v>5014</v>
      </c>
      <c r="B204" s="31" t="s">
        <v>474</v>
      </c>
      <c r="C204" s="32" t="s">
        <v>2122</v>
      </c>
      <c r="D204" s="32" t="s">
        <v>2122</v>
      </c>
      <c r="E204" s="32" t="s">
        <v>2122</v>
      </c>
      <c r="F204" s="32" t="s">
        <v>2119</v>
      </c>
      <c r="G204" s="34" t="s">
        <v>2108</v>
      </c>
      <c r="H204" s="35" t="s">
        <v>2324</v>
      </c>
      <c r="I204" s="313">
        <v>5181</v>
      </c>
      <c r="J204" s="341">
        <v>763</v>
      </c>
      <c r="K204" s="331">
        <v>58</v>
      </c>
      <c r="L204" s="327">
        <v>1343.66</v>
      </c>
      <c r="M204" s="18">
        <f t="shared" si="29"/>
        <v>1.119475E-2</v>
      </c>
      <c r="N204" s="18">
        <f t="shared" si="30"/>
        <v>6.3569610000000004E-3</v>
      </c>
      <c r="O204" s="36">
        <f t="shared" si="31"/>
        <v>3.211337E-4</v>
      </c>
      <c r="P204" s="362">
        <f t="shared" si="32"/>
        <v>34361</v>
      </c>
      <c r="Q204" s="239"/>
      <c r="R204" s="239"/>
      <c r="S204" s="103"/>
      <c r="T204" s="240"/>
      <c r="U204" s="199">
        <f t="shared" si="33"/>
        <v>34361</v>
      </c>
      <c r="V204" s="223">
        <f t="shared" si="34"/>
        <v>34361</v>
      </c>
      <c r="W204" s="155"/>
      <c r="X204" s="158"/>
      <c r="Y204" s="152"/>
      <c r="Z204" s="123"/>
      <c r="AA204" s="124"/>
      <c r="AB204" s="120"/>
      <c r="AC204" s="135"/>
      <c r="AD204" s="135"/>
      <c r="AE204" s="138"/>
      <c r="AF204" s="140"/>
      <c r="AG204" s="135"/>
    </row>
    <row r="205" spans="1:33" hidden="1">
      <c r="A205" s="60" t="s">
        <v>5015</v>
      </c>
      <c r="B205" s="31" t="s">
        <v>475</v>
      </c>
      <c r="C205" s="32" t="s">
        <v>2122</v>
      </c>
      <c r="D205" s="32" t="s">
        <v>2122</v>
      </c>
      <c r="E205" s="32" t="s">
        <v>2124</v>
      </c>
      <c r="F205" s="32" t="s">
        <v>2119</v>
      </c>
      <c r="G205" s="34" t="s">
        <v>2108</v>
      </c>
      <c r="H205" s="35" t="s">
        <v>2325</v>
      </c>
      <c r="I205" s="313">
        <v>4300</v>
      </c>
      <c r="J205" s="341">
        <v>643</v>
      </c>
      <c r="K205" s="331">
        <v>34</v>
      </c>
      <c r="L205" s="327">
        <v>1029.03</v>
      </c>
      <c r="M205" s="18">
        <f t="shared" si="29"/>
        <v>7.9069767000000003E-3</v>
      </c>
      <c r="N205" s="18">
        <f t="shared" si="30"/>
        <v>4.9407558000000001E-3</v>
      </c>
      <c r="O205" s="36">
        <f t="shared" si="31"/>
        <v>2.4959150000000002E-4</v>
      </c>
      <c r="P205" s="362">
        <f t="shared" si="32"/>
        <v>26706</v>
      </c>
      <c r="Q205" s="239"/>
      <c r="R205" s="239"/>
      <c r="S205" s="241"/>
      <c r="T205" s="240"/>
      <c r="U205" s="199">
        <f t="shared" si="33"/>
        <v>26706</v>
      </c>
      <c r="V205" s="223">
        <f t="shared" si="34"/>
        <v>26706</v>
      </c>
      <c r="W205" s="155"/>
      <c r="X205" s="158"/>
      <c r="Y205" s="152"/>
      <c r="Z205" s="123"/>
      <c r="AA205" s="124"/>
      <c r="AB205" s="120"/>
      <c r="AC205" s="135"/>
      <c r="AD205" s="135"/>
      <c r="AE205" s="138"/>
      <c r="AF205" s="140"/>
      <c r="AG205" s="135"/>
    </row>
    <row r="206" spans="1:33" hidden="1">
      <c r="A206" s="60" t="s">
        <v>5016</v>
      </c>
      <c r="B206" s="31" t="s">
        <v>476</v>
      </c>
      <c r="C206" s="32" t="s">
        <v>2122</v>
      </c>
      <c r="D206" s="32" t="s">
        <v>2122</v>
      </c>
      <c r="E206" s="32" t="s">
        <v>2126</v>
      </c>
      <c r="F206" s="32" t="s">
        <v>2119</v>
      </c>
      <c r="G206" s="34" t="s">
        <v>2108</v>
      </c>
      <c r="H206" s="35" t="s">
        <v>2326</v>
      </c>
      <c r="I206" s="313">
        <v>5304</v>
      </c>
      <c r="J206" s="341">
        <v>808</v>
      </c>
      <c r="K206" s="331">
        <v>72</v>
      </c>
      <c r="L206" s="327">
        <v>1788.41</v>
      </c>
      <c r="M206" s="18">
        <f t="shared" ref="M206:M237" si="35" xml:space="preserve"> ROUNDDOWN(K206/I206,10)</f>
        <v>1.35746606E-2</v>
      </c>
      <c r="N206" s="18">
        <f t="shared" ref="N206:N237" si="36">ROUNDDOWN(J206*M206/L206,10)</f>
        <v>6.1330040000000001E-3</v>
      </c>
      <c r="O206" s="36">
        <f t="shared" ref="O206:O237" si="37">ROUNDDOWN(N206/$N$2500,10)</f>
        <v>3.0982010000000002E-4</v>
      </c>
      <c r="P206" s="362">
        <f t="shared" si="32"/>
        <v>33150</v>
      </c>
      <c r="Q206" s="239"/>
      <c r="R206" s="239"/>
      <c r="S206" s="103"/>
      <c r="T206" s="240"/>
      <c r="U206" s="199">
        <f t="shared" si="33"/>
        <v>33150</v>
      </c>
      <c r="V206" s="223">
        <f t="shared" si="34"/>
        <v>33150</v>
      </c>
      <c r="W206" s="155"/>
      <c r="X206" s="158"/>
      <c r="Y206" s="152"/>
      <c r="Z206" s="123"/>
      <c r="AA206" s="124"/>
      <c r="AB206" s="120"/>
      <c r="AC206" s="135"/>
      <c r="AD206" s="135"/>
      <c r="AE206" s="138"/>
      <c r="AF206" s="140"/>
      <c r="AG206" s="135"/>
    </row>
    <row r="207" spans="1:33" hidden="1">
      <c r="A207" s="60" t="s">
        <v>5017</v>
      </c>
      <c r="B207" s="31" t="s">
        <v>477</v>
      </c>
      <c r="C207" s="32" t="s">
        <v>2122</v>
      </c>
      <c r="D207" s="32" t="s">
        <v>2122</v>
      </c>
      <c r="E207" s="32" t="s">
        <v>2133</v>
      </c>
      <c r="F207" s="32" t="s">
        <v>2119</v>
      </c>
      <c r="G207" s="34" t="s">
        <v>2108</v>
      </c>
      <c r="H207" s="35" t="s">
        <v>2327</v>
      </c>
      <c r="I207" s="313">
        <v>6989</v>
      </c>
      <c r="J207" s="341">
        <v>1042</v>
      </c>
      <c r="K207" s="331">
        <v>19</v>
      </c>
      <c r="L207" s="327">
        <v>1192.8800000000001</v>
      </c>
      <c r="M207" s="18">
        <f t="shared" si="35"/>
        <v>2.7185577000000002E-3</v>
      </c>
      <c r="N207" s="18">
        <f t="shared" si="36"/>
        <v>2.3747041000000001E-3</v>
      </c>
      <c r="O207" s="36">
        <f t="shared" si="37"/>
        <v>1.199626E-4</v>
      </c>
      <c r="P207" s="362">
        <f t="shared" si="32"/>
        <v>12835</v>
      </c>
      <c r="Q207" s="239"/>
      <c r="R207" s="239"/>
      <c r="S207" s="103"/>
      <c r="T207" s="240"/>
      <c r="U207" s="199">
        <f t="shared" si="33"/>
        <v>12835</v>
      </c>
      <c r="V207" s="223">
        <f t="shared" si="34"/>
        <v>12835</v>
      </c>
      <c r="W207" s="155"/>
      <c r="X207" s="158"/>
      <c r="Y207" s="152"/>
      <c r="Z207" s="123"/>
      <c r="AA207" s="124"/>
      <c r="AB207" s="120"/>
      <c r="AC207" s="135"/>
      <c r="AD207" s="135"/>
      <c r="AE207" s="138"/>
      <c r="AF207" s="140"/>
      <c r="AG207" s="135"/>
    </row>
    <row r="208" spans="1:33" hidden="1">
      <c r="A208" s="60" t="s">
        <v>5018</v>
      </c>
      <c r="B208" s="31" t="s">
        <v>478</v>
      </c>
      <c r="C208" s="32" t="s">
        <v>2122</v>
      </c>
      <c r="D208" s="32" t="s">
        <v>2124</v>
      </c>
      <c r="E208" s="32" t="s">
        <v>2116</v>
      </c>
      <c r="F208" s="32" t="s">
        <v>2117</v>
      </c>
      <c r="G208" s="34" t="s">
        <v>2107</v>
      </c>
      <c r="H208" s="35" t="s">
        <v>2328</v>
      </c>
      <c r="I208" s="313">
        <v>12412</v>
      </c>
      <c r="J208" s="341">
        <v>1670</v>
      </c>
      <c r="K208" s="331">
        <v>133</v>
      </c>
      <c r="L208" s="327">
        <v>1651.56</v>
      </c>
      <c r="M208" s="18">
        <f t="shared" si="35"/>
        <v>1.0715436599999999E-2</v>
      </c>
      <c r="N208" s="18">
        <f t="shared" si="36"/>
        <v>1.08350766E-2</v>
      </c>
      <c r="O208" s="36">
        <f t="shared" si="37"/>
        <v>5.4735410000000004E-4</v>
      </c>
      <c r="P208" s="362">
        <f t="shared" si="32"/>
        <v>58566</v>
      </c>
      <c r="Q208" s="239"/>
      <c r="R208" s="239"/>
      <c r="S208" s="103"/>
      <c r="T208" s="240"/>
      <c r="U208" s="199">
        <f t="shared" si="33"/>
        <v>58566</v>
      </c>
      <c r="V208" s="223">
        <f t="shared" si="34"/>
        <v>58566</v>
      </c>
      <c r="W208" s="155"/>
      <c r="X208" s="158"/>
      <c r="Y208" s="152"/>
      <c r="Z208" s="123"/>
      <c r="AA208" s="124"/>
      <c r="AB208" s="120"/>
      <c r="AC208" s="135"/>
      <c r="AD208" s="135"/>
      <c r="AE208" s="138"/>
      <c r="AF208" s="140"/>
      <c r="AG208" s="135"/>
    </row>
    <row r="209" spans="1:33" hidden="1">
      <c r="A209" s="60" t="s">
        <v>5019</v>
      </c>
      <c r="B209" s="31" t="s">
        <v>479</v>
      </c>
      <c r="C209" s="32" t="s">
        <v>2122</v>
      </c>
      <c r="D209" s="32" t="s">
        <v>2124</v>
      </c>
      <c r="E209" s="32" t="s">
        <v>2115</v>
      </c>
      <c r="F209" s="32" t="s">
        <v>2119</v>
      </c>
      <c r="G209" s="34" t="s">
        <v>2108</v>
      </c>
      <c r="H209" s="35" t="s">
        <v>2329</v>
      </c>
      <c r="I209" s="313">
        <v>4003</v>
      </c>
      <c r="J209" s="341">
        <v>554</v>
      </c>
      <c r="K209" s="331">
        <v>53</v>
      </c>
      <c r="L209" s="327">
        <v>1298.95</v>
      </c>
      <c r="M209" s="18">
        <f t="shared" si="35"/>
        <v>1.32400699E-2</v>
      </c>
      <c r="N209" s="18">
        <f t="shared" si="36"/>
        <v>5.6468676000000001E-3</v>
      </c>
      <c r="O209" s="36">
        <f t="shared" si="37"/>
        <v>2.8526199999999999E-4</v>
      </c>
      <c r="P209" s="362">
        <f t="shared" si="32"/>
        <v>30523</v>
      </c>
      <c r="Q209" s="239"/>
      <c r="R209" s="239"/>
      <c r="S209" s="103"/>
      <c r="T209" s="240"/>
      <c r="U209" s="199">
        <f t="shared" si="33"/>
        <v>30523</v>
      </c>
      <c r="V209" s="223">
        <f t="shared" si="34"/>
        <v>30523</v>
      </c>
      <c r="W209" s="155"/>
      <c r="X209" s="158"/>
      <c r="Y209" s="152"/>
      <c r="Z209" s="123"/>
      <c r="AA209" s="124"/>
      <c r="AB209" s="120"/>
      <c r="AC209" s="135"/>
      <c r="AD209" s="135"/>
      <c r="AE209" s="138"/>
      <c r="AF209" s="140"/>
      <c r="AG209" s="135"/>
    </row>
    <row r="210" spans="1:33" hidden="1">
      <c r="A210" s="60" t="s">
        <v>5020</v>
      </c>
      <c r="B210" s="31" t="s">
        <v>480</v>
      </c>
      <c r="C210" s="32" t="s">
        <v>2122</v>
      </c>
      <c r="D210" s="32" t="s">
        <v>2124</v>
      </c>
      <c r="E210" s="32" t="s">
        <v>2120</v>
      </c>
      <c r="F210" s="32" t="s">
        <v>2119</v>
      </c>
      <c r="G210" s="34" t="s">
        <v>2108</v>
      </c>
      <c r="H210" s="35" t="s">
        <v>2328</v>
      </c>
      <c r="I210" s="313">
        <v>8841</v>
      </c>
      <c r="J210" s="341">
        <v>1323</v>
      </c>
      <c r="K210" s="331">
        <v>115</v>
      </c>
      <c r="L210" s="327">
        <v>1474.9</v>
      </c>
      <c r="M210" s="18">
        <f t="shared" si="35"/>
        <v>1.3007578299999999E-2</v>
      </c>
      <c r="N210" s="18">
        <f t="shared" si="36"/>
        <v>1.16679273E-2</v>
      </c>
      <c r="O210" s="36">
        <f t="shared" si="37"/>
        <v>5.8942710000000004E-4</v>
      </c>
      <c r="P210" s="362">
        <f t="shared" si="32"/>
        <v>63068</v>
      </c>
      <c r="Q210" s="239"/>
      <c r="R210" s="239"/>
      <c r="S210" s="241"/>
      <c r="T210" s="240"/>
      <c r="U210" s="199">
        <f t="shared" si="33"/>
        <v>63068</v>
      </c>
      <c r="V210" s="223">
        <f t="shared" si="34"/>
        <v>63068</v>
      </c>
      <c r="W210" s="155"/>
      <c r="X210" s="158"/>
      <c r="Y210" s="152"/>
      <c r="Z210" s="123"/>
      <c r="AA210" s="124"/>
      <c r="AB210" s="120"/>
      <c r="AC210" s="135"/>
      <c r="AD210" s="135"/>
      <c r="AE210" s="138"/>
      <c r="AF210" s="140"/>
      <c r="AG210" s="135"/>
    </row>
    <row r="211" spans="1:33" hidden="1">
      <c r="A211" s="60" t="s">
        <v>5021</v>
      </c>
      <c r="B211" s="31" t="s">
        <v>481</v>
      </c>
      <c r="C211" s="32" t="s">
        <v>2122</v>
      </c>
      <c r="D211" s="32" t="s">
        <v>2124</v>
      </c>
      <c r="E211" s="32" t="s">
        <v>2122</v>
      </c>
      <c r="F211" s="32">
        <v>3</v>
      </c>
      <c r="G211" s="34" t="s">
        <v>2109</v>
      </c>
      <c r="H211" s="35" t="s">
        <v>2330</v>
      </c>
      <c r="I211" s="313">
        <v>11416</v>
      </c>
      <c r="J211" s="341">
        <v>1569</v>
      </c>
      <c r="K211" s="331">
        <v>68</v>
      </c>
      <c r="L211" s="327">
        <v>1540.33</v>
      </c>
      <c r="M211" s="18">
        <f t="shared" si="35"/>
        <v>5.9565521999999996E-3</v>
      </c>
      <c r="N211" s="18">
        <f t="shared" si="36"/>
        <v>6.0674207999999999E-3</v>
      </c>
      <c r="O211" s="36">
        <f t="shared" si="37"/>
        <v>3.0650700000000003E-4</v>
      </c>
      <c r="P211" s="362">
        <f t="shared" si="32"/>
        <v>32796</v>
      </c>
      <c r="Q211" s="239"/>
      <c r="R211" s="239"/>
      <c r="S211" s="103"/>
      <c r="T211" s="240"/>
      <c r="U211" s="199">
        <f t="shared" si="33"/>
        <v>32796</v>
      </c>
      <c r="V211" s="223">
        <f t="shared" si="34"/>
        <v>32796</v>
      </c>
      <c r="W211" s="155"/>
      <c r="X211" s="158"/>
      <c r="Y211" s="152"/>
      <c r="Z211" s="123"/>
      <c r="AA211" s="124"/>
      <c r="AB211" s="120"/>
      <c r="AC211" s="135"/>
      <c r="AD211" s="135"/>
      <c r="AE211" s="138"/>
      <c r="AF211" s="140"/>
      <c r="AG211" s="135"/>
    </row>
    <row r="212" spans="1:33" hidden="1">
      <c r="A212" s="60" t="s">
        <v>5022</v>
      </c>
      <c r="B212" s="31" t="s">
        <v>482</v>
      </c>
      <c r="C212" s="32" t="s">
        <v>2122</v>
      </c>
      <c r="D212" s="32" t="s">
        <v>2124</v>
      </c>
      <c r="E212" s="32" t="s">
        <v>2124</v>
      </c>
      <c r="F212" s="32" t="s">
        <v>2119</v>
      </c>
      <c r="G212" s="34" t="s">
        <v>2108</v>
      </c>
      <c r="H212" s="35" t="s">
        <v>2331</v>
      </c>
      <c r="I212" s="313">
        <v>3801</v>
      </c>
      <c r="J212" s="341">
        <v>496</v>
      </c>
      <c r="K212" s="331">
        <v>37</v>
      </c>
      <c r="L212" s="327">
        <v>1183.71</v>
      </c>
      <c r="M212" s="18">
        <f t="shared" si="35"/>
        <v>9.7342803999999998E-3</v>
      </c>
      <c r="N212" s="18">
        <f t="shared" si="36"/>
        <v>4.0788732000000003E-3</v>
      </c>
      <c r="O212" s="36">
        <f t="shared" si="37"/>
        <v>2.0605180000000001E-4</v>
      </c>
      <c r="P212" s="362">
        <f t="shared" si="32"/>
        <v>22047</v>
      </c>
      <c r="Q212" s="239"/>
      <c r="R212" s="239"/>
      <c r="S212" s="103"/>
      <c r="T212" s="240"/>
      <c r="U212" s="199">
        <f t="shared" si="33"/>
        <v>22047</v>
      </c>
      <c r="V212" s="223">
        <f t="shared" si="34"/>
        <v>22047</v>
      </c>
      <c r="W212" s="155"/>
      <c r="X212" s="158"/>
      <c r="Y212" s="152"/>
      <c r="Z212" s="123"/>
      <c r="AA212" s="124"/>
      <c r="AB212" s="120"/>
      <c r="AC212" s="135"/>
      <c r="AD212" s="135"/>
      <c r="AE212" s="138"/>
      <c r="AF212" s="140"/>
      <c r="AG212" s="135"/>
    </row>
    <row r="213" spans="1:33" hidden="1">
      <c r="A213" s="60" t="s">
        <v>5023</v>
      </c>
      <c r="B213" s="31" t="s">
        <v>483</v>
      </c>
      <c r="C213" s="32" t="s">
        <v>2122</v>
      </c>
      <c r="D213" s="32" t="s">
        <v>2124</v>
      </c>
      <c r="E213" s="32" t="s">
        <v>2126</v>
      </c>
      <c r="F213" s="32" t="s">
        <v>2119</v>
      </c>
      <c r="G213" s="34" t="s">
        <v>2108</v>
      </c>
      <c r="H213" s="35" t="s">
        <v>2332</v>
      </c>
      <c r="I213" s="313">
        <v>4382</v>
      </c>
      <c r="J213" s="341">
        <v>682</v>
      </c>
      <c r="K213" s="331">
        <v>79</v>
      </c>
      <c r="L213" s="327">
        <v>1006.17</v>
      </c>
      <c r="M213" s="18">
        <f t="shared" si="35"/>
        <v>1.8028297499999998E-2</v>
      </c>
      <c r="N213" s="18">
        <f t="shared" si="36"/>
        <v>1.2219902E-2</v>
      </c>
      <c r="O213" s="36">
        <f t="shared" si="37"/>
        <v>6.1731109999999998E-4</v>
      </c>
      <c r="P213" s="362">
        <f t="shared" si="32"/>
        <v>66052</v>
      </c>
      <c r="Q213" s="239"/>
      <c r="R213" s="239"/>
      <c r="S213" s="103"/>
      <c r="T213" s="240"/>
      <c r="U213" s="199">
        <f t="shared" si="33"/>
        <v>66052</v>
      </c>
      <c r="V213" s="223">
        <f t="shared" si="34"/>
        <v>66052</v>
      </c>
      <c r="W213" s="155"/>
      <c r="X213" s="158"/>
      <c r="Y213" s="152"/>
      <c r="Z213" s="123"/>
      <c r="AA213" s="124"/>
      <c r="AB213" s="120"/>
      <c r="AC213" s="135"/>
      <c r="AD213" s="135"/>
      <c r="AE213" s="138"/>
      <c r="AF213" s="140"/>
      <c r="AG213" s="135"/>
    </row>
    <row r="214" spans="1:33" hidden="1">
      <c r="A214" s="60" t="s">
        <v>5024</v>
      </c>
      <c r="B214" s="31" t="s">
        <v>484</v>
      </c>
      <c r="C214" s="32" t="s">
        <v>2122</v>
      </c>
      <c r="D214" s="32" t="s">
        <v>2126</v>
      </c>
      <c r="E214" s="32" t="s">
        <v>2116</v>
      </c>
      <c r="F214" s="32" t="s">
        <v>2119</v>
      </c>
      <c r="G214" s="34" t="s">
        <v>2108</v>
      </c>
      <c r="H214" s="35" t="s">
        <v>2333</v>
      </c>
      <c r="I214" s="313">
        <v>13136</v>
      </c>
      <c r="J214" s="341">
        <v>2218</v>
      </c>
      <c r="K214" s="331">
        <v>61</v>
      </c>
      <c r="L214" s="327">
        <v>2059.9499999999998</v>
      </c>
      <c r="M214" s="18">
        <f t="shared" si="35"/>
        <v>4.6437270999999999E-3</v>
      </c>
      <c r="N214" s="18">
        <f t="shared" si="36"/>
        <v>5.0000178000000001E-3</v>
      </c>
      <c r="O214" s="36">
        <f t="shared" si="37"/>
        <v>2.5258520000000001E-4</v>
      </c>
      <c r="P214" s="362">
        <f t="shared" si="32"/>
        <v>27026</v>
      </c>
      <c r="Q214" s="239"/>
      <c r="R214" s="239"/>
      <c r="S214" s="103"/>
      <c r="T214" s="240"/>
      <c r="U214" s="199">
        <f t="shared" si="33"/>
        <v>27026</v>
      </c>
      <c r="V214" s="223">
        <f t="shared" si="34"/>
        <v>27026</v>
      </c>
      <c r="W214" s="155"/>
      <c r="X214" s="158"/>
      <c r="Y214" s="152"/>
      <c r="Z214" s="123"/>
      <c r="AA214" s="124"/>
      <c r="AB214" s="120"/>
      <c r="AC214" s="135"/>
      <c r="AD214" s="135"/>
      <c r="AE214" s="138"/>
      <c r="AF214" s="140"/>
      <c r="AG214" s="135"/>
    </row>
    <row r="215" spans="1:33" hidden="1">
      <c r="A215" s="60" t="s">
        <v>5025</v>
      </c>
      <c r="B215" s="31" t="s">
        <v>485</v>
      </c>
      <c r="C215" s="32" t="s">
        <v>2122</v>
      </c>
      <c r="D215" s="32" t="s">
        <v>2126</v>
      </c>
      <c r="E215" s="32" t="s">
        <v>2115</v>
      </c>
      <c r="F215" s="32" t="s">
        <v>2119</v>
      </c>
      <c r="G215" s="34" t="s">
        <v>2108</v>
      </c>
      <c r="H215" s="35" t="s">
        <v>2334</v>
      </c>
      <c r="I215" s="313">
        <v>6437</v>
      </c>
      <c r="J215" s="341">
        <v>956</v>
      </c>
      <c r="K215" s="331">
        <v>108</v>
      </c>
      <c r="L215" s="327">
        <v>1149.76</v>
      </c>
      <c r="M215" s="18">
        <f t="shared" si="35"/>
        <v>1.6778002100000002E-2</v>
      </c>
      <c r="N215" s="18">
        <f t="shared" si="36"/>
        <v>1.39505375E-2</v>
      </c>
      <c r="O215" s="36">
        <f t="shared" si="37"/>
        <v>7.0473740000000001E-4</v>
      </c>
      <c r="P215" s="362">
        <f t="shared" si="32"/>
        <v>75406</v>
      </c>
      <c r="Q215" s="239"/>
      <c r="R215" s="239"/>
      <c r="S215" s="103"/>
      <c r="T215" s="240"/>
      <c r="U215" s="199">
        <f t="shared" si="33"/>
        <v>75406</v>
      </c>
      <c r="V215" s="223">
        <f t="shared" si="34"/>
        <v>75406</v>
      </c>
      <c r="W215" s="155"/>
      <c r="X215" s="158"/>
      <c r="Y215" s="152"/>
      <c r="Z215" s="123"/>
      <c r="AA215" s="124"/>
      <c r="AB215" s="120"/>
      <c r="AC215" s="135"/>
      <c r="AD215" s="135"/>
      <c r="AE215" s="138"/>
      <c r="AF215" s="140"/>
      <c r="AG215" s="135"/>
    </row>
    <row r="216" spans="1:33" hidden="1">
      <c r="A216" s="60" t="s">
        <v>5026</v>
      </c>
      <c r="B216" s="31" t="s">
        <v>486</v>
      </c>
      <c r="C216" s="32" t="s">
        <v>2122</v>
      </c>
      <c r="D216" s="32" t="s">
        <v>2126</v>
      </c>
      <c r="E216" s="32" t="s">
        <v>2120</v>
      </c>
      <c r="F216" s="32">
        <v>3</v>
      </c>
      <c r="G216" s="34" t="s">
        <v>2109</v>
      </c>
      <c r="H216" s="35" t="s">
        <v>2335</v>
      </c>
      <c r="I216" s="313">
        <v>7778</v>
      </c>
      <c r="J216" s="341">
        <v>1061</v>
      </c>
      <c r="K216" s="331">
        <v>133</v>
      </c>
      <c r="L216" s="327">
        <v>1523.57</v>
      </c>
      <c r="M216" s="18">
        <f t="shared" si="35"/>
        <v>1.70995114E-2</v>
      </c>
      <c r="N216" s="18">
        <f t="shared" si="36"/>
        <v>1.19079409E-2</v>
      </c>
      <c r="O216" s="36">
        <f t="shared" si="37"/>
        <v>6.0155180000000003E-4</v>
      </c>
      <c r="P216" s="362">
        <f t="shared" si="32"/>
        <v>64366</v>
      </c>
      <c r="Q216" s="239"/>
      <c r="R216" s="239"/>
      <c r="S216" s="103"/>
      <c r="T216" s="240"/>
      <c r="U216" s="199">
        <f t="shared" si="33"/>
        <v>64366</v>
      </c>
      <c r="V216" s="223">
        <f t="shared" si="34"/>
        <v>64366</v>
      </c>
      <c r="W216" s="155"/>
      <c r="X216" s="158"/>
      <c r="Y216" s="152"/>
      <c r="Z216" s="123"/>
      <c r="AA216" s="124"/>
      <c r="AB216" s="120"/>
      <c r="AC216" s="135"/>
      <c r="AD216" s="135"/>
      <c r="AE216" s="138"/>
      <c r="AF216" s="140"/>
      <c r="AG216" s="135"/>
    </row>
    <row r="217" spans="1:33" hidden="1">
      <c r="A217" s="60" t="s">
        <v>5027</v>
      </c>
      <c r="B217" s="31" t="s">
        <v>487</v>
      </c>
      <c r="C217" s="32" t="s">
        <v>2122</v>
      </c>
      <c r="D217" s="32" t="s">
        <v>2126</v>
      </c>
      <c r="E217" s="32" t="s">
        <v>2122</v>
      </c>
      <c r="F217" s="32">
        <v>3</v>
      </c>
      <c r="G217" s="34" t="s">
        <v>2109</v>
      </c>
      <c r="H217" s="35" t="s">
        <v>2336</v>
      </c>
      <c r="I217" s="313">
        <v>4608</v>
      </c>
      <c r="J217" s="341">
        <v>663</v>
      </c>
      <c r="K217" s="331">
        <v>68</v>
      </c>
      <c r="L217" s="327">
        <v>2161.11</v>
      </c>
      <c r="M217" s="18">
        <f t="shared" si="35"/>
        <v>1.4756944399999999E-2</v>
      </c>
      <c r="N217" s="18">
        <f t="shared" si="36"/>
        <v>4.5272356000000003E-3</v>
      </c>
      <c r="O217" s="36">
        <f t="shared" si="37"/>
        <v>2.2870170000000001E-4</v>
      </c>
      <c r="P217" s="362">
        <f t="shared" si="32"/>
        <v>24471</v>
      </c>
      <c r="Q217" s="239"/>
      <c r="R217" s="239"/>
      <c r="S217" s="242"/>
      <c r="T217" s="240"/>
      <c r="U217" s="199">
        <f t="shared" si="33"/>
        <v>24471</v>
      </c>
      <c r="V217" s="223">
        <f t="shared" si="34"/>
        <v>24471</v>
      </c>
      <c r="W217" s="155"/>
      <c r="X217" s="158"/>
      <c r="Y217" s="152"/>
      <c r="Z217" s="123"/>
      <c r="AA217" s="124"/>
      <c r="AB217" s="120"/>
      <c r="AC217" s="135"/>
      <c r="AD217" s="135"/>
      <c r="AE217" s="138"/>
      <c r="AF217" s="140"/>
      <c r="AG217" s="135"/>
    </row>
    <row r="218" spans="1:33" hidden="1">
      <c r="A218" s="60" t="s">
        <v>5028</v>
      </c>
      <c r="B218" s="31" t="s">
        <v>488</v>
      </c>
      <c r="C218" s="32" t="s">
        <v>2122</v>
      </c>
      <c r="D218" s="32" t="s">
        <v>2126</v>
      </c>
      <c r="E218" s="32" t="s">
        <v>2124</v>
      </c>
      <c r="F218" s="32" t="s">
        <v>2119</v>
      </c>
      <c r="G218" s="34" t="s">
        <v>2108</v>
      </c>
      <c r="H218" s="35" t="s">
        <v>2337</v>
      </c>
      <c r="I218" s="313">
        <v>4195</v>
      </c>
      <c r="J218" s="341">
        <v>691</v>
      </c>
      <c r="K218" s="331">
        <v>82</v>
      </c>
      <c r="L218" s="327">
        <v>1199.6400000000001</v>
      </c>
      <c r="M218" s="18">
        <f t="shared" si="35"/>
        <v>1.9547079799999999E-2</v>
      </c>
      <c r="N218" s="18">
        <f t="shared" si="36"/>
        <v>1.12592378E-2</v>
      </c>
      <c r="O218" s="36">
        <f t="shared" si="37"/>
        <v>5.687814E-4</v>
      </c>
      <c r="P218" s="362">
        <f t="shared" si="32"/>
        <v>60859</v>
      </c>
      <c r="Q218" s="239"/>
      <c r="R218" s="239"/>
      <c r="S218" s="103"/>
      <c r="T218" s="240"/>
      <c r="U218" s="199">
        <f t="shared" si="33"/>
        <v>60859</v>
      </c>
      <c r="V218" s="223">
        <f t="shared" si="34"/>
        <v>60859</v>
      </c>
      <c r="W218" s="155"/>
      <c r="X218" s="158"/>
      <c r="Y218" s="152"/>
      <c r="Z218" s="123"/>
      <c r="AA218" s="124"/>
      <c r="AB218" s="120"/>
      <c r="AC218" s="135"/>
      <c r="AD218" s="135"/>
      <c r="AE218" s="138"/>
      <c r="AF218" s="140"/>
      <c r="AG218" s="135"/>
    </row>
    <row r="219" spans="1:33" hidden="1">
      <c r="A219" s="60" t="s">
        <v>5029</v>
      </c>
      <c r="B219" s="31" t="s">
        <v>489</v>
      </c>
      <c r="C219" s="32" t="s">
        <v>2122</v>
      </c>
      <c r="D219" s="32" t="s">
        <v>2126</v>
      </c>
      <c r="E219" s="32" t="s">
        <v>2126</v>
      </c>
      <c r="F219" s="32" t="s">
        <v>2119</v>
      </c>
      <c r="G219" s="34" t="s">
        <v>2108</v>
      </c>
      <c r="H219" s="35" t="s">
        <v>2338</v>
      </c>
      <c r="I219" s="313">
        <v>4151</v>
      </c>
      <c r="J219" s="341">
        <v>644</v>
      </c>
      <c r="K219" s="331">
        <v>121</v>
      </c>
      <c r="L219" s="327">
        <v>1477.95</v>
      </c>
      <c r="M219" s="18">
        <f t="shared" si="35"/>
        <v>2.91496025E-2</v>
      </c>
      <c r="N219" s="18">
        <f t="shared" si="36"/>
        <v>1.27016096E-2</v>
      </c>
      <c r="O219" s="36">
        <f t="shared" si="37"/>
        <v>6.4164549999999999E-4</v>
      </c>
      <c r="P219" s="362">
        <f t="shared" si="32"/>
        <v>68656</v>
      </c>
      <c r="Q219" s="239"/>
      <c r="R219" s="239"/>
      <c r="S219" s="103"/>
      <c r="T219" s="240"/>
      <c r="U219" s="199">
        <f t="shared" si="33"/>
        <v>68656</v>
      </c>
      <c r="V219" s="223">
        <f t="shared" si="34"/>
        <v>68656</v>
      </c>
      <c r="W219" s="155"/>
      <c r="X219" s="158"/>
      <c r="Y219" s="152"/>
      <c r="Z219" s="123"/>
      <c r="AA219" s="124"/>
      <c r="AB219" s="120"/>
      <c r="AC219" s="135"/>
      <c r="AD219" s="135"/>
      <c r="AE219" s="138"/>
      <c r="AF219" s="140"/>
      <c r="AG219" s="135"/>
    </row>
    <row r="220" spans="1:33" hidden="1">
      <c r="A220" s="60" t="s">
        <v>5030</v>
      </c>
      <c r="B220" s="31" t="s">
        <v>490</v>
      </c>
      <c r="C220" s="32" t="s">
        <v>2122</v>
      </c>
      <c r="D220" s="32" t="s">
        <v>2133</v>
      </c>
      <c r="E220" s="32" t="s">
        <v>2116</v>
      </c>
      <c r="F220" s="32" t="s">
        <v>2117</v>
      </c>
      <c r="G220" s="34" t="s">
        <v>2107</v>
      </c>
      <c r="H220" s="35" t="s">
        <v>2339</v>
      </c>
      <c r="I220" s="313">
        <v>71674</v>
      </c>
      <c r="J220" s="341">
        <v>8140</v>
      </c>
      <c r="K220" s="331">
        <v>236</v>
      </c>
      <c r="L220" s="327">
        <v>1776.04</v>
      </c>
      <c r="M220" s="18">
        <f t="shared" si="35"/>
        <v>3.2926863000000001E-3</v>
      </c>
      <c r="N220" s="18">
        <f t="shared" si="36"/>
        <v>1.50911389E-2</v>
      </c>
      <c r="O220" s="36">
        <f t="shared" si="37"/>
        <v>7.6235699999999997E-4</v>
      </c>
      <c r="P220" s="362">
        <f t="shared" si="32"/>
        <v>81572</v>
      </c>
      <c r="Q220" s="239"/>
      <c r="R220" s="239"/>
      <c r="S220" s="103"/>
      <c r="T220" s="240"/>
      <c r="U220" s="199">
        <f t="shared" si="33"/>
        <v>81572</v>
      </c>
      <c r="V220" s="223">
        <f t="shared" si="34"/>
        <v>81572</v>
      </c>
      <c r="W220" s="155"/>
      <c r="X220" s="158"/>
      <c r="Y220" s="152"/>
      <c r="Z220" s="123"/>
      <c r="AA220" s="124"/>
      <c r="AB220" s="120"/>
      <c r="AC220" s="135"/>
      <c r="AD220" s="135"/>
      <c r="AE220" s="138"/>
      <c r="AF220" s="140"/>
      <c r="AG220" s="135"/>
    </row>
    <row r="221" spans="1:33" hidden="1">
      <c r="A221" s="60" t="s">
        <v>5031</v>
      </c>
      <c r="B221" s="31" t="s">
        <v>491</v>
      </c>
      <c r="C221" s="32" t="s">
        <v>2122</v>
      </c>
      <c r="D221" s="32" t="s">
        <v>2133</v>
      </c>
      <c r="E221" s="32" t="s">
        <v>2115</v>
      </c>
      <c r="F221" s="32" t="s">
        <v>2119</v>
      </c>
      <c r="G221" s="34" t="s">
        <v>2108</v>
      </c>
      <c r="H221" s="35" t="s">
        <v>2340</v>
      </c>
      <c r="I221" s="313">
        <v>5094</v>
      </c>
      <c r="J221" s="341">
        <v>729</v>
      </c>
      <c r="K221" s="331">
        <v>43</v>
      </c>
      <c r="L221" s="327">
        <v>1365.67</v>
      </c>
      <c r="M221" s="18">
        <f t="shared" si="35"/>
        <v>8.4413034000000008E-3</v>
      </c>
      <c r="N221" s="18">
        <f t="shared" si="36"/>
        <v>4.5060007999999999E-3</v>
      </c>
      <c r="O221" s="36">
        <f t="shared" si="37"/>
        <v>2.27629E-4</v>
      </c>
      <c r="P221" s="362">
        <f t="shared" si="32"/>
        <v>24356</v>
      </c>
      <c r="Q221" s="239"/>
      <c r="R221" s="239"/>
      <c r="S221" s="103"/>
      <c r="T221" s="240"/>
      <c r="U221" s="199">
        <f t="shared" si="33"/>
        <v>24356</v>
      </c>
      <c r="V221" s="223">
        <f t="shared" si="34"/>
        <v>24356</v>
      </c>
      <c r="W221" s="155"/>
      <c r="X221" s="158"/>
      <c r="Y221" s="152"/>
      <c r="Z221" s="123"/>
      <c r="AA221" s="124"/>
      <c r="AB221" s="120"/>
      <c r="AC221" s="135"/>
      <c r="AD221" s="135"/>
      <c r="AE221" s="138"/>
      <c r="AF221" s="140"/>
      <c r="AG221" s="135"/>
    </row>
    <row r="222" spans="1:33" hidden="1">
      <c r="A222" s="60" t="s">
        <v>5032</v>
      </c>
      <c r="B222" s="31" t="s">
        <v>492</v>
      </c>
      <c r="C222" s="32" t="s">
        <v>2122</v>
      </c>
      <c r="D222" s="32" t="s">
        <v>2133</v>
      </c>
      <c r="E222" s="32" t="s">
        <v>2120</v>
      </c>
      <c r="F222" s="32">
        <v>3</v>
      </c>
      <c r="G222" s="34" t="s">
        <v>2109</v>
      </c>
      <c r="H222" s="35" t="s">
        <v>2341</v>
      </c>
      <c r="I222" s="313">
        <v>14315</v>
      </c>
      <c r="J222" s="341">
        <v>1967</v>
      </c>
      <c r="K222" s="331">
        <v>123</v>
      </c>
      <c r="L222" s="327">
        <v>1521.8</v>
      </c>
      <c r="M222" s="18">
        <f t="shared" si="35"/>
        <v>8.5923856000000003E-3</v>
      </c>
      <c r="N222" s="18">
        <f t="shared" si="36"/>
        <v>1.11060733E-2</v>
      </c>
      <c r="O222" s="36">
        <f t="shared" si="37"/>
        <v>5.6104400000000002E-4</v>
      </c>
      <c r="P222" s="362">
        <f t="shared" si="32"/>
        <v>60031</v>
      </c>
      <c r="Q222" s="239"/>
      <c r="R222" s="239"/>
      <c r="S222" s="103"/>
      <c r="T222" s="240"/>
      <c r="U222" s="199">
        <f t="shared" si="33"/>
        <v>60031</v>
      </c>
      <c r="V222" s="223">
        <f t="shared" si="34"/>
        <v>60031</v>
      </c>
      <c r="W222" s="155"/>
      <c r="X222" s="158"/>
      <c r="Y222" s="152"/>
      <c r="Z222" s="123"/>
      <c r="AA222" s="124"/>
      <c r="AB222" s="120"/>
      <c r="AC222" s="135"/>
      <c r="AD222" s="135"/>
      <c r="AE222" s="138"/>
      <c r="AF222" s="140"/>
      <c r="AG222" s="135"/>
    </row>
    <row r="223" spans="1:33" hidden="1">
      <c r="A223" s="60" t="s">
        <v>5033</v>
      </c>
      <c r="B223" s="31" t="s">
        <v>493</v>
      </c>
      <c r="C223" s="32" t="s">
        <v>2122</v>
      </c>
      <c r="D223" s="32" t="s">
        <v>2133</v>
      </c>
      <c r="E223" s="32" t="s">
        <v>2122</v>
      </c>
      <c r="F223" s="32" t="s">
        <v>2119</v>
      </c>
      <c r="G223" s="34" t="s">
        <v>2108</v>
      </c>
      <c r="H223" s="35" t="s">
        <v>2339</v>
      </c>
      <c r="I223" s="313">
        <v>11845</v>
      </c>
      <c r="J223" s="341">
        <v>1620</v>
      </c>
      <c r="K223" s="331">
        <v>75</v>
      </c>
      <c r="L223" s="327">
        <v>2673.81</v>
      </c>
      <c r="M223" s="18">
        <f t="shared" si="35"/>
        <v>6.3317855000000001E-3</v>
      </c>
      <c r="N223" s="18">
        <f t="shared" si="36"/>
        <v>3.8362831999999999E-3</v>
      </c>
      <c r="O223" s="36">
        <f t="shared" si="37"/>
        <v>1.93797E-4</v>
      </c>
      <c r="P223" s="362">
        <f t="shared" si="32"/>
        <v>20736</v>
      </c>
      <c r="Q223" s="239"/>
      <c r="R223" s="239"/>
      <c r="S223" s="103"/>
      <c r="T223" s="240"/>
      <c r="U223" s="199">
        <f t="shared" si="33"/>
        <v>20736</v>
      </c>
      <c r="V223" s="223">
        <f t="shared" si="34"/>
        <v>20736</v>
      </c>
      <c r="W223" s="155"/>
      <c r="X223" s="158"/>
      <c r="Y223" s="152"/>
      <c r="Z223" s="123"/>
      <c r="AA223" s="124"/>
      <c r="AB223" s="120"/>
      <c r="AC223" s="135"/>
      <c r="AD223" s="135"/>
      <c r="AE223" s="138"/>
      <c r="AF223" s="140"/>
      <c r="AG223" s="135"/>
    </row>
    <row r="224" spans="1:33" hidden="1">
      <c r="A224" s="60" t="s">
        <v>5034</v>
      </c>
      <c r="B224" s="31" t="s">
        <v>494</v>
      </c>
      <c r="C224" s="32" t="s">
        <v>2122</v>
      </c>
      <c r="D224" s="32" t="s">
        <v>2133</v>
      </c>
      <c r="E224" s="32" t="s">
        <v>2124</v>
      </c>
      <c r="F224" s="32">
        <v>3</v>
      </c>
      <c r="G224" s="34" t="s">
        <v>2109</v>
      </c>
      <c r="H224" s="35" t="s">
        <v>2342</v>
      </c>
      <c r="I224" s="313">
        <v>12961</v>
      </c>
      <c r="J224" s="341">
        <v>1601</v>
      </c>
      <c r="K224" s="331">
        <v>55</v>
      </c>
      <c r="L224" s="327">
        <v>2078.9299999999998</v>
      </c>
      <c r="M224" s="18">
        <f t="shared" si="35"/>
        <v>4.2434997000000002E-3</v>
      </c>
      <c r="N224" s="18">
        <f t="shared" si="36"/>
        <v>3.2679517000000001E-3</v>
      </c>
      <c r="O224" s="36">
        <f t="shared" si="37"/>
        <v>1.6508660000000001E-4</v>
      </c>
      <c r="P224" s="362">
        <f t="shared" si="32"/>
        <v>17664</v>
      </c>
      <c r="Q224" s="239"/>
      <c r="R224" s="239"/>
      <c r="S224" s="103"/>
      <c r="T224" s="240"/>
      <c r="U224" s="199">
        <f t="shared" si="33"/>
        <v>17664</v>
      </c>
      <c r="V224" s="223">
        <f t="shared" si="34"/>
        <v>17664</v>
      </c>
      <c r="W224" s="155"/>
      <c r="X224" s="158"/>
      <c r="Y224" s="152"/>
      <c r="Z224" s="123"/>
      <c r="AA224" s="124"/>
      <c r="AB224" s="120"/>
      <c r="AC224" s="135"/>
      <c r="AD224" s="135"/>
      <c r="AE224" s="138"/>
      <c r="AF224" s="140"/>
      <c r="AG224" s="135"/>
    </row>
    <row r="225" spans="1:33" hidden="1">
      <c r="A225" s="60" t="s">
        <v>5035</v>
      </c>
      <c r="B225" s="31" t="s">
        <v>495</v>
      </c>
      <c r="C225" s="32" t="s">
        <v>2122</v>
      </c>
      <c r="D225" s="32" t="s">
        <v>2133</v>
      </c>
      <c r="E225" s="32" t="s">
        <v>2126</v>
      </c>
      <c r="F225" s="32">
        <v>3</v>
      </c>
      <c r="G225" s="34" t="s">
        <v>2109</v>
      </c>
      <c r="H225" s="35" t="s">
        <v>2343</v>
      </c>
      <c r="I225" s="313">
        <v>19012</v>
      </c>
      <c r="J225" s="341">
        <v>2509</v>
      </c>
      <c r="K225" s="331">
        <v>164</v>
      </c>
      <c r="L225" s="327">
        <v>1705.14</v>
      </c>
      <c r="M225" s="18">
        <f t="shared" si="35"/>
        <v>8.6261307999999995E-3</v>
      </c>
      <c r="N225" s="18">
        <f t="shared" si="36"/>
        <v>1.26927772E-2</v>
      </c>
      <c r="O225" s="36">
        <f t="shared" si="37"/>
        <v>6.4119929999999995E-4</v>
      </c>
      <c r="P225" s="362">
        <f t="shared" si="32"/>
        <v>68608</v>
      </c>
      <c r="Q225" s="239"/>
      <c r="R225" s="239"/>
      <c r="S225" s="242"/>
      <c r="T225" s="240"/>
      <c r="U225" s="199">
        <f t="shared" si="33"/>
        <v>68608</v>
      </c>
      <c r="V225" s="223">
        <f t="shared" si="34"/>
        <v>68608</v>
      </c>
      <c r="W225" s="155"/>
      <c r="X225" s="158"/>
      <c r="Y225" s="152"/>
      <c r="Z225" s="123"/>
      <c r="AA225" s="124"/>
      <c r="AB225" s="120"/>
      <c r="AC225" s="135"/>
      <c r="AD225" s="135"/>
      <c r="AE225" s="138"/>
      <c r="AF225" s="140"/>
      <c r="AG225" s="135"/>
    </row>
    <row r="226" spans="1:33" hidden="1">
      <c r="A226" s="60" t="s">
        <v>5036</v>
      </c>
      <c r="B226" s="31" t="s">
        <v>496</v>
      </c>
      <c r="C226" s="32" t="s">
        <v>2122</v>
      </c>
      <c r="D226" s="32" t="s">
        <v>2133</v>
      </c>
      <c r="E226" s="32" t="s">
        <v>2133</v>
      </c>
      <c r="F226" s="32">
        <v>3</v>
      </c>
      <c r="G226" s="34" t="s">
        <v>2109</v>
      </c>
      <c r="H226" s="35" t="s">
        <v>2344</v>
      </c>
      <c r="I226" s="313">
        <v>9697</v>
      </c>
      <c r="J226" s="341">
        <v>1343</v>
      </c>
      <c r="K226" s="331">
        <v>65</v>
      </c>
      <c r="L226" s="327">
        <v>1760.19</v>
      </c>
      <c r="M226" s="18">
        <f t="shared" si="35"/>
        <v>6.7031039999999997E-3</v>
      </c>
      <c r="N226" s="18">
        <f t="shared" si="36"/>
        <v>5.1143732000000003E-3</v>
      </c>
      <c r="O226" s="36">
        <f t="shared" si="37"/>
        <v>2.5836210000000002E-4</v>
      </c>
      <c r="P226" s="362">
        <f t="shared" si="32"/>
        <v>27644</v>
      </c>
      <c r="Q226" s="239"/>
      <c r="R226" s="239"/>
      <c r="S226" s="103"/>
      <c r="T226" s="240"/>
      <c r="U226" s="199">
        <f t="shared" si="33"/>
        <v>27644</v>
      </c>
      <c r="V226" s="223">
        <f t="shared" si="34"/>
        <v>27644</v>
      </c>
      <c r="W226" s="155"/>
      <c r="X226" s="158"/>
      <c r="Y226" s="152"/>
      <c r="Z226" s="123"/>
      <c r="AA226" s="124"/>
      <c r="AB226" s="120"/>
      <c r="AC226" s="135"/>
      <c r="AD226" s="135"/>
      <c r="AE226" s="138"/>
      <c r="AF226" s="140"/>
      <c r="AG226" s="135"/>
    </row>
    <row r="227" spans="1:33" hidden="1">
      <c r="A227" s="60" t="s">
        <v>5037</v>
      </c>
      <c r="B227" s="31" t="s">
        <v>497</v>
      </c>
      <c r="C227" s="32" t="s">
        <v>2122</v>
      </c>
      <c r="D227" s="32" t="s">
        <v>2133</v>
      </c>
      <c r="E227" s="32" t="s">
        <v>2157</v>
      </c>
      <c r="F227" s="32" t="s">
        <v>2119</v>
      </c>
      <c r="G227" s="34" t="s">
        <v>2108</v>
      </c>
      <c r="H227" s="35" t="s">
        <v>2345</v>
      </c>
      <c r="I227" s="313">
        <v>4723</v>
      </c>
      <c r="J227" s="341">
        <v>707</v>
      </c>
      <c r="K227" s="331">
        <v>41</v>
      </c>
      <c r="L227" s="327">
        <v>1481.09</v>
      </c>
      <c r="M227" s="18">
        <f t="shared" si="35"/>
        <v>8.6809230999999997E-3</v>
      </c>
      <c r="N227" s="18">
        <f t="shared" si="36"/>
        <v>4.1438485000000001E-3</v>
      </c>
      <c r="O227" s="36">
        <f t="shared" si="37"/>
        <v>2.093342E-4</v>
      </c>
      <c r="P227" s="362">
        <f t="shared" si="32"/>
        <v>22398</v>
      </c>
      <c r="Q227" s="239"/>
      <c r="R227" s="239"/>
      <c r="S227" s="103"/>
      <c r="T227" s="240"/>
      <c r="U227" s="199">
        <f t="shared" si="33"/>
        <v>22398</v>
      </c>
      <c r="V227" s="223">
        <f t="shared" si="34"/>
        <v>22398</v>
      </c>
      <c r="W227" s="155"/>
      <c r="X227" s="158"/>
      <c r="Y227" s="152"/>
      <c r="Z227" s="123"/>
      <c r="AA227" s="124"/>
      <c r="AB227" s="120"/>
      <c r="AC227" s="135"/>
      <c r="AD227" s="135"/>
      <c r="AE227" s="138"/>
      <c r="AF227" s="140"/>
      <c r="AG227" s="135"/>
    </row>
    <row r="228" spans="1:33" hidden="1">
      <c r="A228" s="60" t="s">
        <v>5038</v>
      </c>
      <c r="B228" s="31" t="s">
        <v>498</v>
      </c>
      <c r="C228" s="32" t="s">
        <v>2122</v>
      </c>
      <c r="D228" s="32" t="s">
        <v>2133</v>
      </c>
      <c r="E228" s="32" t="s">
        <v>2159</v>
      </c>
      <c r="F228" s="32" t="s">
        <v>2119</v>
      </c>
      <c r="G228" s="34" t="s">
        <v>2108</v>
      </c>
      <c r="H228" s="35" t="s">
        <v>2346</v>
      </c>
      <c r="I228" s="313">
        <v>9175</v>
      </c>
      <c r="J228" s="341">
        <v>1227</v>
      </c>
      <c r="K228" s="331">
        <v>85</v>
      </c>
      <c r="L228" s="327">
        <v>1331.51</v>
      </c>
      <c r="M228" s="18">
        <f t="shared" si="35"/>
        <v>9.2643051000000001E-3</v>
      </c>
      <c r="N228" s="18">
        <f t="shared" si="36"/>
        <v>8.5371513000000003E-3</v>
      </c>
      <c r="O228" s="36">
        <f t="shared" si="37"/>
        <v>4.3127010000000002E-4</v>
      </c>
      <c r="P228" s="362">
        <f t="shared" si="32"/>
        <v>46145</v>
      </c>
      <c r="Q228" s="239"/>
      <c r="R228" s="239"/>
      <c r="S228" s="103"/>
      <c r="T228" s="240"/>
      <c r="U228" s="199">
        <f t="shared" si="33"/>
        <v>46145</v>
      </c>
      <c r="V228" s="223">
        <f t="shared" si="34"/>
        <v>46145</v>
      </c>
      <c r="W228" s="155"/>
      <c r="X228" s="158"/>
      <c r="Y228" s="152"/>
      <c r="Z228" s="123"/>
      <c r="AA228" s="124"/>
      <c r="AB228" s="120"/>
      <c r="AC228" s="135"/>
      <c r="AD228" s="135"/>
      <c r="AE228" s="138"/>
      <c r="AF228" s="140"/>
      <c r="AG228" s="135"/>
    </row>
    <row r="229" spans="1:33" hidden="1">
      <c r="A229" s="60" t="s">
        <v>5039</v>
      </c>
      <c r="B229" s="31" t="s">
        <v>499</v>
      </c>
      <c r="C229" s="32" t="s">
        <v>2122</v>
      </c>
      <c r="D229" s="32" t="s">
        <v>2157</v>
      </c>
      <c r="E229" s="32" t="s">
        <v>2116</v>
      </c>
      <c r="F229" s="32" t="s">
        <v>2117</v>
      </c>
      <c r="G229" s="34" t="s">
        <v>2107</v>
      </c>
      <c r="H229" s="35" t="s">
        <v>2347</v>
      </c>
      <c r="I229" s="313">
        <v>14283</v>
      </c>
      <c r="J229" s="341">
        <v>1872</v>
      </c>
      <c r="K229" s="331">
        <v>188</v>
      </c>
      <c r="L229" s="327">
        <v>1393.15</v>
      </c>
      <c r="M229" s="18">
        <f t="shared" si="35"/>
        <v>1.3162500800000001E-2</v>
      </c>
      <c r="N229" s="18">
        <f t="shared" si="36"/>
        <v>1.7686682299999999E-2</v>
      </c>
      <c r="O229" s="36">
        <f t="shared" si="37"/>
        <v>8.9347570000000004E-4</v>
      </c>
      <c r="P229" s="362">
        <f t="shared" si="32"/>
        <v>95601</v>
      </c>
      <c r="Q229" s="239"/>
      <c r="R229" s="239"/>
      <c r="S229" s="103"/>
      <c r="T229" s="240"/>
      <c r="U229" s="199">
        <f t="shared" si="33"/>
        <v>95601</v>
      </c>
      <c r="V229" s="223">
        <f t="shared" si="34"/>
        <v>95601</v>
      </c>
      <c r="W229" s="155"/>
      <c r="X229" s="158"/>
      <c r="Y229" s="152"/>
      <c r="Z229" s="123"/>
      <c r="AA229" s="124"/>
      <c r="AB229" s="120"/>
      <c r="AC229" s="135"/>
      <c r="AD229" s="135"/>
      <c r="AE229" s="138"/>
      <c r="AF229" s="140"/>
      <c r="AG229" s="135"/>
    </row>
    <row r="230" spans="1:33" hidden="1">
      <c r="A230" s="60" t="s">
        <v>5040</v>
      </c>
      <c r="B230" s="31" t="s">
        <v>500</v>
      </c>
      <c r="C230" s="32" t="s">
        <v>2122</v>
      </c>
      <c r="D230" s="32" t="s">
        <v>2157</v>
      </c>
      <c r="E230" s="32" t="s">
        <v>2115</v>
      </c>
      <c r="F230" s="32" t="s">
        <v>2119</v>
      </c>
      <c r="G230" s="34" t="s">
        <v>2108</v>
      </c>
      <c r="H230" s="35" t="s">
        <v>2348</v>
      </c>
      <c r="I230" s="313">
        <v>3093</v>
      </c>
      <c r="J230" s="341">
        <v>420</v>
      </c>
      <c r="K230" s="331">
        <v>71</v>
      </c>
      <c r="L230" s="327">
        <v>1376.41</v>
      </c>
      <c r="M230" s="18">
        <f t="shared" si="35"/>
        <v>2.29550598E-2</v>
      </c>
      <c r="N230" s="18">
        <f t="shared" si="36"/>
        <v>7.0045445000000003E-3</v>
      </c>
      <c r="O230" s="36">
        <f t="shared" si="37"/>
        <v>3.538476E-4</v>
      </c>
      <c r="P230" s="362">
        <f t="shared" si="32"/>
        <v>37861</v>
      </c>
      <c r="Q230" s="239"/>
      <c r="R230" s="239"/>
      <c r="S230" s="103"/>
      <c r="T230" s="240"/>
      <c r="U230" s="199">
        <f t="shared" si="33"/>
        <v>37861</v>
      </c>
      <c r="V230" s="223">
        <f t="shared" si="34"/>
        <v>37861</v>
      </c>
      <c r="W230" s="155"/>
      <c r="X230" s="158"/>
      <c r="Y230" s="152"/>
      <c r="Z230" s="123"/>
      <c r="AA230" s="124"/>
      <c r="AB230" s="120"/>
      <c r="AC230" s="135"/>
      <c r="AD230" s="135"/>
      <c r="AE230" s="138"/>
      <c r="AF230" s="140"/>
      <c r="AG230" s="135"/>
    </row>
    <row r="231" spans="1:33" hidden="1">
      <c r="A231" s="60" t="s">
        <v>5041</v>
      </c>
      <c r="B231" s="31" t="s">
        <v>501</v>
      </c>
      <c r="C231" s="32" t="s">
        <v>2122</v>
      </c>
      <c r="D231" s="32" t="s">
        <v>2157</v>
      </c>
      <c r="E231" s="32" t="s">
        <v>2120</v>
      </c>
      <c r="F231" s="32" t="s">
        <v>2119</v>
      </c>
      <c r="G231" s="34" t="s">
        <v>2108</v>
      </c>
      <c r="H231" s="35" t="s">
        <v>2349</v>
      </c>
      <c r="I231" s="313">
        <v>2851</v>
      </c>
      <c r="J231" s="341">
        <v>410</v>
      </c>
      <c r="K231" s="331">
        <v>32</v>
      </c>
      <c r="L231" s="327">
        <v>1353.09</v>
      </c>
      <c r="M231" s="18">
        <f t="shared" si="35"/>
        <v>1.12241318E-2</v>
      </c>
      <c r="N231" s="18">
        <f t="shared" si="36"/>
        <v>3.4010258000000001E-3</v>
      </c>
      <c r="O231" s="36">
        <f t="shared" si="37"/>
        <v>1.7180909999999999E-4</v>
      </c>
      <c r="P231" s="362">
        <f t="shared" si="32"/>
        <v>18383</v>
      </c>
      <c r="Q231" s="239"/>
      <c r="R231" s="239"/>
      <c r="S231" s="241"/>
      <c r="T231" s="240"/>
      <c r="U231" s="199">
        <f t="shared" si="33"/>
        <v>18383</v>
      </c>
      <c r="V231" s="223">
        <f t="shared" si="34"/>
        <v>18383</v>
      </c>
      <c r="W231" s="155"/>
      <c r="X231" s="158"/>
      <c r="Y231" s="152"/>
      <c r="Z231" s="123"/>
      <c r="AA231" s="124"/>
      <c r="AB231" s="120"/>
      <c r="AC231" s="135"/>
      <c r="AD231" s="135"/>
      <c r="AE231" s="138"/>
      <c r="AF231" s="140"/>
      <c r="AG231" s="135"/>
    </row>
    <row r="232" spans="1:33" hidden="1">
      <c r="A232" s="60" t="s">
        <v>5042</v>
      </c>
      <c r="B232" s="31" t="s">
        <v>502</v>
      </c>
      <c r="C232" s="32" t="s">
        <v>2122</v>
      </c>
      <c r="D232" s="32" t="s">
        <v>2157</v>
      </c>
      <c r="E232" s="32" t="s">
        <v>2122</v>
      </c>
      <c r="F232" s="32">
        <v>3</v>
      </c>
      <c r="G232" s="34" t="s">
        <v>2109</v>
      </c>
      <c r="H232" s="35" t="s">
        <v>2350</v>
      </c>
      <c r="I232" s="313">
        <v>7505</v>
      </c>
      <c r="J232" s="341">
        <v>1008</v>
      </c>
      <c r="K232" s="331">
        <v>116</v>
      </c>
      <c r="L232" s="327">
        <v>1378.47</v>
      </c>
      <c r="M232" s="18">
        <f t="shared" si="35"/>
        <v>1.54563624E-2</v>
      </c>
      <c r="N232" s="18">
        <f t="shared" si="36"/>
        <v>1.1302395599999999E-2</v>
      </c>
      <c r="O232" s="36">
        <f t="shared" si="37"/>
        <v>5.7096160000000003E-4</v>
      </c>
      <c r="P232" s="362">
        <f t="shared" si="32"/>
        <v>61092</v>
      </c>
      <c r="Q232" s="239"/>
      <c r="R232" s="239"/>
      <c r="S232" s="103"/>
      <c r="T232" s="240"/>
      <c r="U232" s="199">
        <f t="shared" si="33"/>
        <v>61092</v>
      </c>
      <c r="V232" s="223">
        <f t="shared" si="34"/>
        <v>61092</v>
      </c>
      <c r="W232" s="155"/>
      <c r="X232" s="158"/>
      <c r="Y232" s="152"/>
      <c r="Z232" s="123"/>
      <c r="AA232" s="124"/>
      <c r="AB232" s="120"/>
      <c r="AC232" s="135"/>
      <c r="AD232" s="135"/>
      <c r="AE232" s="138"/>
      <c r="AF232" s="140"/>
      <c r="AG232" s="135"/>
    </row>
    <row r="233" spans="1:33" hidden="1">
      <c r="A233" s="60" t="s">
        <v>5043</v>
      </c>
      <c r="B233" s="31" t="s">
        <v>503</v>
      </c>
      <c r="C233" s="32" t="s">
        <v>2122</v>
      </c>
      <c r="D233" s="32" t="s">
        <v>2157</v>
      </c>
      <c r="E233" s="32" t="s">
        <v>2124</v>
      </c>
      <c r="F233" s="32" t="s">
        <v>2119</v>
      </c>
      <c r="G233" s="34" t="s">
        <v>2108</v>
      </c>
      <c r="H233" s="35" t="s">
        <v>2351</v>
      </c>
      <c r="I233" s="313">
        <v>7050</v>
      </c>
      <c r="J233" s="341">
        <v>1047</v>
      </c>
      <c r="K233" s="331">
        <v>150</v>
      </c>
      <c r="L233" s="327">
        <v>988.39</v>
      </c>
      <c r="M233" s="18">
        <f t="shared" si="35"/>
        <v>2.1276595700000001E-2</v>
      </c>
      <c r="N233" s="18">
        <f t="shared" si="36"/>
        <v>2.25382649E-2</v>
      </c>
      <c r="O233" s="36">
        <f t="shared" si="37"/>
        <v>1.1385625E-3</v>
      </c>
      <c r="P233" s="362">
        <f t="shared" si="32"/>
        <v>121826</v>
      </c>
      <c r="Q233" s="239"/>
      <c r="R233" s="239"/>
      <c r="S233" s="103"/>
      <c r="T233" s="240"/>
      <c r="U233" s="199">
        <f t="shared" si="33"/>
        <v>121826</v>
      </c>
      <c r="V233" s="223">
        <f t="shared" si="34"/>
        <v>121826</v>
      </c>
      <c r="W233" s="155"/>
      <c r="X233" s="158"/>
      <c r="Y233" s="152"/>
      <c r="Z233" s="123"/>
      <c r="AA233" s="124"/>
      <c r="AB233" s="120"/>
      <c r="AC233" s="135"/>
      <c r="AD233" s="135"/>
      <c r="AE233" s="138"/>
      <c r="AF233" s="140"/>
      <c r="AG233" s="135"/>
    </row>
    <row r="234" spans="1:33" hidden="1">
      <c r="A234" s="60" t="s">
        <v>5044</v>
      </c>
      <c r="B234" s="31" t="s">
        <v>504</v>
      </c>
      <c r="C234" s="32" t="s">
        <v>2122</v>
      </c>
      <c r="D234" s="32" t="s">
        <v>2157</v>
      </c>
      <c r="E234" s="32" t="s">
        <v>2126</v>
      </c>
      <c r="F234" s="32" t="s">
        <v>2119</v>
      </c>
      <c r="G234" s="34" t="s">
        <v>2108</v>
      </c>
      <c r="H234" s="35" t="s">
        <v>2347</v>
      </c>
      <c r="I234" s="313">
        <v>11830</v>
      </c>
      <c r="J234" s="341">
        <v>1789</v>
      </c>
      <c r="K234" s="331">
        <v>249</v>
      </c>
      <c r="L234" s="327">
        <v>969.76</v>
      </c>
      <c r="M234" s="18">
        <f t="shared" si="35"/>
        <v>2.1048182499999998E-2</v>
      </c>
      <c r="N234" s="18">
        <f t="shared" si="36"/>
        <v>3.88293995E-2</v>
      </c>
      <c r="O234" s="36">
        <f t="shared" si="37"/>
        <v>1.9615396000000002E-3</v>
      </c>
      <c r="P234" s="362">
        <f t="shared" si="32"/>
        <v>209884</v>
      </c>
      <c r="Q234" s="239"/>
      <c r="R234" s="239"/>
      <c r="S234" s="103"/>
      <c r="T234" s="240"/>
      <c r="U234" s="199">
        <f t="shared" si="33"/>
        <v>209884</v>
      </c>
      <c r="V234" s="223">
        <f t="shared" si="34"/>
        <v>209884</v>
      </c>
      <c r="W234" s="155"/>
      <c r="X234" s="158"/>
      <c r="Y234" s="152"/>
      <c r="Z234" s="123"/>
      <c r="AA234" s="124"/>
      <c r="AB234" s="120"/>
      <c r="AC234" s="135"/>
      <c r="AD234" s="135"/>
      <c r="AE234" s="138"/>
      <c r="AF234" s="140"/>
      <c r="AG234" s="135"/>
    </row>
    <row r="235" spans="1:33" hidden="1">
      <c r="A235" s="60" t="s">
        <v>5045</v>
      </c>
      <c r="B235" s="31" t="s">
        <v>505</v>
      </c>
      <c r="C235" s="32" t="s">
        <v>2122</v>
      </c>
      <c r="D235" s="32" t="s">
        <v>2157</v>
      </c>
      <c r="E235" s="32" t="s">
        <v>2133</v>
      </c>
      <c r="F235" s="32">
        <v>3</v>
      </c>
      <c r="G235" s="34" t="s">
        <v>2109</v>
      </c>
      <c r="H235" s="35" t="s">
        <v>2352</v>
      </c>
      <c r="I235" s="313">
        <v>7470</v>
      </c>
      <c r="J235" s="341">
        <v>1051</v>
      </c>
      <c r="K235" s="331">
        <v>212</v>
      </c>
      <c r="L235" s="327">
        <v>1393.83</v>
      </c>
      <c r="M235" s="18">
        <f t="shared" si="35"/>
        <v>2.83801874E-2</v>
      </c>
      <c r="N235" s="18">
        <f t="shared" si="36"/>
        <v>2.1399723700000001E-2</v>
      </c>
      <c r="O235" s="36">
        <f t="shared" si="37"/>
        <v>1.0810469999999999E-3</v>
      </c>
      <c r="P235" s="362">
        <f t="shared" si="32"/>
        <v>115672</v>
      </c>
      <c r="Q235" s="239"/>
      <c r="R235" s="239"/>
      <c r="S235" s="103"/>
      <c r="T235" s="240"/>
      <c r="U235" s="199">
        <f t="shared" si="33"/>
        <v>115672</v>
      </c>
      <c r="V235" s="223">
        <f t="shared" si="34"/>
        <v>115672</v>
      </c>
      <c r="W235" s="155"/>
      <c r="X235" s="158"/>
      <c r="Y235" s="152"/>
      <c r="Z235" s="123"/>
      <c r="AA235" s="124"/>
      <c r="AB235" s="120"/>
      <c r="AC235" s="135"/>
      <c r="AD235" s="135"/>
      <c r="AE235" s="138"/>
      <c r="AF235" s="140"/>
      <c r="AG235" s="135"/>
    </row>
    <row r="236" spans="1:33" hidden="1">
      <c r="A236" s="60" t="s">
        <v>5046</v>
      </c>
      <c r="B236" s="31" t="s">
        <v>506</v>
      </c>
      <c r="C236" s="32" t="s">
        <v>2122</v>
      </c>
      <c r="D236" s="32" t="s">
        <v>2157</v>
      </c>
      <c r="E236" s="32" t="s">
        <v>2157</v>
      </c>
      <c r="F236" s="32" t="s">
        <v>2119</v>
      </c>
      <c r="G236" s="34" t="s">
        <v>2108</v>
      </c>
      <c r="H236" s="35" t="s">
        <v>2353</v>
      </c>
      <c r="I236" s="313">
        <v>4656</v>
      </c>
      <c r="J236" s="341">
        <v>698</v>
      </c>
      <c r="K236" s="331">
        <v>131</v>
      </c>
      <c r="L236" s="327">
        <v>1429.67</v>
      </c>
      <c r="M236" s="18">
        <f t="shared" si="35"/>
        <v>2.8135738800000001E-2</v>
      </c>
      <c r="N236" s="18">
        <f t="shared" si="36"/>
        <v>1.3736558499999999E-2</v>
      </c>
      <c r="O236" s="36">
        <f t="shared" si="37"/>
        <v>6.9392789999999998E-4</v>
      </c>
      <c r="P236" s="362">
        <f t="shared" si="32"/>
        <v>74250</v>
      </c>
      <c r="Q236" s="239"/>
      <c r="R236" s="239"/>
      <c r="S236" s="103"/>
      <c r="T236" s="240"/>
      <c r="U236" s="199">
        <f t="shared" si="33"/>
        <v>74250</v>
      </c>
      <c r="V236" s="223">
        <f t="shared" si="34"/>
        <v>74250</v>
      </c>
      <c r="W236" s="155"/>
      <c r="X236" s="158"/>
      <c r="Y236" s="152"/>
      <c r="Z236" s="123"/>
      <c r="AA236" s="124"/>
      <c r="AB236" s="120"/>
      <c r="AC236" s="135"/>
      <c r="AD236" s="135"/>
      <c r="AE236" s="138"/>
      <c r="AF236" s="140"/>
      <c r="AG236" s="135"/>
    </row>
    <row r="237" spans="1:33" hidden="1">
      <c r="A237" s="60" t="s">
        <v>5047</v>
      </c>
      <c r="B237" s="31" t="s">
        <v>507</v>
      </c>
      <c r="C237" s="32" t="s">
        <v>2122</v>
      </c>
      <c r="D237" s="32" t="s">
        <v>2157</v>
      </c>
      <c r="E237" s="32" t="s">
        <v>2159</v>
      </c>
      <c r="F237" s="32" t="s">
        <v>2119</v>
      </c>
      <c r="G237" s="34" t="s">
        <v>2108</v>
      </c>
      <c r="H237" s="35" t="s">
        <v>2354</v>
      </c>
      <c r="I237" s="313">
        <v>6712</v>
      </c>
      <c r="J237" s="341">
        <v>1008</v>
      </c>
      <c r="K237" s="331">
        <v>209</v>
      </c>
      <c r="L237" s="327">
        <v>1171.1400000000001</v>
      </c>
      <c r="M237" s="18">
        <f t="shared" si="35"/>
        <v>3.1138259799999998E-2</v>
      </c>
      <c r="N237" s="18">
        <f t="shared" si="36"/>
        <v>2.6800694900000002E-2</v>
      </c>
      <c r="O237" s="36">
        <f t="shared" si="37"/>
        <v>1.3538871E-3</v>
      </c>
      <c r="P237" s="362">
        <f t="shared" si="32"/>
        <v>144865</v>
      </c>
      <c r="Q237" s="239"/>
      <c r="R237" s="239"/>
      <c r="S237" s="103"/>
      <c r="T237" s="240"/>
      <c r="U237" s="199">
        <f t="shared" si="33"/>
        <v>144865</v>
      </c>
      <c r="V237" s="223">
        <f t="shared" si="34"/>
        <v>144865</v>
      </c>
      <c r="W237" s="155"/>
      <c r="X237" s="158"/>
      <c r="Y237" s="152"/>
      <c r="Z237" s="123"/>
      <c r="AA237" s="124"/>
      <c r="AB237" s="120"/>
      <c r="AC237" s="135"/>
      <c r="AD237" s="135"/>
      <c r="AE237" s="138"/>
      <c r="AF237" s="140"/>
      <c r="AG237" s="135"/>
    </row>
    <row r="238" spans="1:33" hidden="1">
      <c r="A238" s="60" t="s">
        <v>5048</v>
      </c>
      <c r="B238" s="31" t="s">
        <v>508</v>
      </c>
      <c r="C238" s="32" t="s">
        <v>2122</v>
      </c>
      <c r="D238" s="32" t="s">
        <v>2159</v>
      </c>
      <c r="E238" s="32" t="s">
        <v>2116</v>
      </c>
      <c r="F238" s="32" t="s">
        <v>2119</v>
      </c>
      <c r="G238" s="34" t="s">
        <v>2108</v>
      </c>
      <c r="H238" s="35" t="s">
        <v>2355</v>
      </c>
      <c r="I238" s="313">
        <v>4607</v>
      </c>
      <c r="J238" s="341">
        <v>667</v>
      </c>
      <c r="K238" s="331">
        <v>39</v>
      </c>
      <c r="L238" s="327">
        <v>1566.17</v>
      </c>
      <c r="M238" s="18">
        <f t="shared" ref="M238:M269" si="38" xml:space="preserve"> ROUNDDOWN(K238/I238,10)</f>
        <v>8.4653786999999998E-3</v>
      </c>
      <c r="N238" s="18">
        <f t="shared" ref="N238:N269" si="39">ROUNDDOWN(J238*M238/L238,10)</f>
        <v>3.6052328000000002E-3</v>
      </c>
      <c r="O238" s="36">
        <f t="shared" ref="O238:O269" si="40">ROUNDDOWN(N238/$N$2500,10)</f>
        <v>1.82125E-4</v>
      </c>
      <c r="P238" s="362">
        <f t="shared" si="32"/>
        <v>19487</v>
      </c>
      <c r="Q238" s="239"/>
      <c r="R238" s="239"/>
      <c r="S238" s="103"/>
      <c r="T238" s="240"/>
      <c r="U238" s="199">
        <f t="shared" si="33"/>
        <v>19487</v>
      </c>
      <c r="V238" s="223">
        <f t="shared" si="34"/>
        <v>19487</v>
      </c>
      <c r="W238" s="155"/>
      <c r="X238" s="158"/>
      <c r="Y238" s="152"/>
      <c r="Z238" s="123"/>
      <c r="AA238" s="124"/>
      <c r="AB238" s="120"/>
      <c r="AC238" s="135"/>
      <c r="AD238" s="135"/>
      <c r="AE238" s="138"/>
      <c r="AF238" s="140"/>
      <c r="AG238" s="135"/>
    </row>
    <row r="239" spans="1:33" hidden="1">
      <c r="A239" s="60" t="s">
        <v>5049</v>
      </c>
      <c r="B239" s="31" t="s">
        <v>509</v>
      </c>
      <c r="C239" s="32" t="s">
        <v>2122</v>
      </c>
      <c r="D239" s="32" t="s">
        <v>2159</v>
      </c>
      <c r="E239" s="32" t="s">
        <v>2115</v>
      </c>
      <c r="F239" s="32" t="s">
        <v>2119</v>
      </c>
      <c r="G239" s="34" t="s">
        <v>2108</v>
      </c>
      <c r="H239" s="35" t="s">
        <v>2356</v>
      </c>
      <c r="I239" s="313">
        <v>4833</v>
      </c>
      <c r="J239" s="341">
        <v>616</v>
      </c>
      <c r="K239" s="331">
        <v>57</v>
      </c>
      <c r="L239" s="327">
        <v>1148.46</v>
      </c>
      <c r="M239" s="18">
        <f t="shared" si="38"/>
        <v>1.17939168E-2</v>
      </c>
      <c r="N239" s="18">
        <f t="shared" si="39"/>
        <v>6.3259083000000004E-3</v>
      </c>
      <c r="O239" s="36">
        <f t="shared" si="40"/>
        <v>3.1956500000000001E-4</v>
      </c>
      <c r="P239" s="362">
        <f t="shared" ref="P239:P302" si="41">ROUNDDOWN(107000000*O239,0)</f>
        <v>34193</v>
      </c>
      <c r="Q239" s="239"/>
      <c r="R239" s="239"/>
      <c r="S239" s="241"/>
      <c r="T239" s="240"/>
      <c r="U239" s="199">
        <f t="shared" si="33"/>
        <v>34193</v>
      </c>
      <c r="V239" s="223">
        <f t="shared" si="34"/>
        <v>34193</v>
      </c>
      <c r="W239" s="155"/>
      <c r="X239" s="158"/>
      <c r="Y239" s="152"/>
      <c r="Z239" s="123"/>
      <c r="AA239" s="124"/>
      <c r="AB239" s="120"/>
      <c r="AC239" s="135"/>
      <c r="AD239" s="135"/>
      <c r="AE239" s="138"/>
      <c r="AF239" s="140"/>
      <c r="AG239" s="135"/>
    </row>
    <row r="240" spans="1:33" hidden="1">
      <c r="A240" s="60" t="s">
        <v>5050</v>
      </c>
      <c r="B240" s="31" t="s">
        <v>510</v>
      </c>
      <c r="C240" s="32" t="s">
        <v>2122</v>
      </c>
      <c r="D240" s="32" t="s">
        <v>2159</v>
      </c>
      <c r="E240" s="32" t="s">
        <v>2120</v>
      </c>
      <c r="F240" s="32">
        <v>3</v>
      </c>
      <c r="G240" s="34" t="s">
        <v>2109</v>
      </c>
      <c r="H240" s="35" t="s">
        <v>2357</v>
      </c>
      <c r="I240" s="313">
        <v>24518</v>
      </c>
      <c r="J240" s="341">
        <v>3162</v>
      </c>
      <c r="K240" s="331">
        <v>103</v>
      </c>
      <c r="L240" s="327">
        <v>2156.94</v>
      </c>
      <c r="M240" s="18">
        <f t="shared" si="38"/>
        <v>4.2009951000000004E-3</v>
      </c>
      <c r="N240" s="18">
        <f t="shared" si="39"/>
        <v>6.1585145999999997E-3</v>
      </c>
      <c r="O240" s="36">
        <f t="shared" si="40"/>
        <v>3.1110879999999999E-4</v>
      </c>
      <c r="P240" s="362">
        <f t="shared" si="41"/>
        <v>33288</v>
      </c>
      <c r="Q240" s="239"/>
      <c r="R240" s="239"/>
      <c r="S240" s="103"/>
      <c r="T240" s="240"/>
      <c r="U240" s="199">
        <f t="shared" si="33"/>
        <v>33288</v>
      </c>
      <c r="V240" s="223">
        <f t="shared" si="34"/>
        <v>33288</v>
      </c>
      <c r="W240" s="155"/>
      <c r="X240" s="158"/>
      <c r="Y240" s="152"/>
      <c r="Z240" s="123"/>
      <c r="AA240" s="124"/>
      <c r="AB240" s="120"/>
      <c r="AC240" s="135"/>
      <c r="AD240" s="135"/>
      <c r="AE240" s="138"/>
      <c r="AF240" s="140"/>
      <c r="AG240" s="135"/>
    </row>
    <row r="241" spans="1:33" hidden="1">
      <c r="A241" s="60" t="s">
        <v>5051</v>
      </c>
      <c r="B241" s="31" t="s">
        <v>511</v>
      </c>
      <c r="C241" s="32" t="s">
        <v>2122</v>
      </c>
      <c r="D241" s="32" t="s">
        <v>2159</v>
      </c>
      <c r="E241" s="32" t="s">
        <v>2122</v>
      </c>
      <c r="F241" s="32">
        <v>3</v>
      </c>
      <c r="G241" s="34" t="s">
        <v>2109</v>
      </c>
      <c r="H241" s="35" t="s">
        <v>2358</v>
      </c>
      <c r="I241" s="313">
        <v>11524</v>
      </c>
      <c r="J241" s="341">
        <v>1519</v>
      </c>
      <c r="K241" s="331">
        <v>139</v>
      </c>
      <c r="L241" s="327">
        <v>1667.57</v>
      </c>
      <c r="M241" s="18">
        <f t="shared" si="38"/>
        <v>1.20617841E-2</v>
      </c>
      <c r="N241" s="18">
        <f t="shared" si="39"/>
        <v>1.0987154900000001E-2</v>
      </c>
      <c r="O241" s="36">
        <f t="shared" si="40"/>
        <v>5.5503659999999995E-4</v>
      </c>
      <c r="P241" s="362">
        <f t="shared" si="41"/>
        <v>59388</v>
      </c>
      <c r="Q241" s="239"/>
      <c r="R241" s="239"/>
      <c r="S241" s="241"/>
      <c r="T241" s="240"/>
      <c r="U241" s="199">
        <f t="shared" si="33"/>
        <v>59388</v>
      </c>
      <c r="V241" s="223">
        <f t="shared" si="34"/>
        <v>59388</v>
      </c>
      <c r="W241" s="155"/>
      <c r="X241" s="158"/>
      <c r="Y241" s="152"/>
      <c r="Z241" s="123"/>
      <c r="AA241" s="124"/>
      <c r="AB241" s="120"/>
      <c r="AC241" s="135"/>
      <c r="AD241" s="135"/>
      <c r="AE241" s="138"/>
      <c r="AF241" s="140"/>
      <c r="AG241" s="135"/>
    </row>
    <row r="242" spans="1:33" hidden="1">
      <c r="A242" s="60" t="s">
        <v>5052</v>
      </c>
      <c r="B242" s="31" t="s">
        <v>512</v>
      </c>
      <c r="C242" s="32" t="s">
        <v>2122</v>
      </c>
      <c r="D242" s="32" t="s">
        <v>2172</v>
      </c>
      <c r="E242" s="32" t="s">
        <v>2116</v>
      </c>
      <c r="F242" s="32">
        <v>3</v>
      </c>
      <c r="G242" s="34" t="s">
        <v>2109</v>
      </c>
      <c r="H242" s="35" t="s">
        <v>2359</v>
      </c>
      <c r="I242" s="313">
        <v>13204</v>
      </c>
      <c r="J242" s="341">
        <v>1880</v>
      </c>
      <c r="K242" s="331">
        <v>82</v>
      </c>
      <c r="L242" s="327">
        <v>1102.6199999999999</v>
      </c>
      <c r="M242" s="18">
        <f t="shared" si="38"/>
        <v>6.2102392999999999E-3</v>
      </c>
      <c r="N242" s="18">
        <f t="shared" si="39"/>
        <v>1.0588643300000001E-2</v>
      </c>
      <c r="O242" s="36">
        <f t="shared" si="40"/>
        <v>5.3490500000000002E-4</v>
      </c>
      <c r="P242" s="362">
        <f t="shared" si="41"/>
        <v>57234</v>
      </c>
      <c r="Q242" s="239"/>
      <c r="R242" s="239"/>
      <c r="S242" s="241"/>
      <c r="T242" s="240"/>
      <c r="U242" s="199">
        <f t="shared" si="33"/>
        <v>57234</v>
      </c>
      <c r="V242" s="223">
        <f t="shared" si="34"/>
        <v>57234</v>
      </c>
      <c r="W242" s="155"/>
      <c r="X242" s="158"/>
      <c r="Y242" s="152"/>
      <c r="Z242" s="123"/>
      <c r="AA242" s="124"/>
      <c r="AB242" s="120"/>
      <c r="AC242" s="135"/>
      <c r="AD242" s="135"/>
      <c r="AE242" s="138"/>
      <c r="AF242" s="140"/>
      <c r="AG242" s="135"/>
    </row>
    <row r="243" spans="1:33" hidden="1">
      <c r="A243" s="60" t="s">
        <v>5053</v>
      </c>
      <c r="B243" s="31" t="s">
        <v>513</v>
      </c>
      <c r="C243" s="32" t="s">
        <v>2122</v>
      </c>
      <c r="D243" s="32" t="s">
        <v>2172</v>
      </c>
      <c r="E243" s="32" t="s">
        <v>2115</v>
      </c>
      <c r="F243" s="32">
        <v>3</v>
      </c>
      <c r="G243" s="34" t="s">
        <v>2109</v>
      </c>
      <c r="H243" s="35" t="s">
        <v>2360</v>
      </c>
      <c r="I243" s="313">
        <v>9193</v>
      </c>
      <c r="J243" s="341">
        <v>1436</v>
      </c>
      <c r="K243" s="331">
        <v>143</v>
      </c>
      <c r="L243" s="327">
        <v>1071.06</v>
      </c>
      <c r="M243" s="18">
        <f t="shared" si="38"/>
        <v>1.55553138E-2</v>
      </c>
      <c r="N243" s="18">
        <f t="shared" si="39"/>
        <v>2.0855442799999999E-2</v>
      </c>
      <c r="O243" s="36">
        <f t="shared" si="40"/>
        <v>1.0535516E-3</v>
      </c>
      <c r="P243" s="362">
        <f t="shared" si="41"/>
        <v>112730</v>
      </c>
      <c r="Q243" s="239"/>
      <c r="R243" s="239"/>
      <c r="S243" s="103"/>
      <c r="T243" s="240"/>
      <c r="U243" s="199">
        <f t="shared" si="33"/>
        <v>112730</v>
      </c>
      <c r="V243" s="223">
        <f t="shared" si="34"/>
        <v>112730</v>
      </c>
      <c r="W243" s="155"/>
      <c r="X243" s="158"/>
      <c r="Y243" s="152"/>
      <c r="Z243" s="123"/>
      <c r="AA243" s="124"/>
      <c r="AB243" s="120"/>
      <c r="AC243" s="135"/>
      <c r="AD243" s="135"/>
      <c r="AE243" s="138"/>
      <c r="AF243" s="140"/>
      <c r="AG243" s="135"/>
    </row>
    <row r="244" spans="1:33" hidden="1">
      <c r="A244" s="60" t="s">
        <v>5054</v>
      </c>
      <c r="B244" s="31" t="s">
        <v>514</v>
      </c>
      <c r="C244" s="32" t="s">
        <v>2122</v>
      </c>
      <c r="D244" s="32" t="s">
        <v>2172</v>
      </c>
      <c r="E244" s="32" t="s">
        <v>2120</v>
      </c>
      <c r="F244" s="32">
        <v>3</v>
      </c>
      <c r="G244" s="34" t="s">
        <v>2109</v>
      </c>
      <c r="H244" s="35" t="s">
        <v>2361</v>
      </c>
      <c r="I244" s="313">
        <v>31552</v>
      </c>
      <c r="J244" s="341">
        <v>4469</v>
      </c>
      <c r="K244" s="331">
        <v>145</v>
      </c>
      <c r="L244" s="327">
        <v>1610.75</v>
      </c>
      <c r="M244" s="18">
        <f t="shared" si="38"/>
        <v>4.5955882000000003E-3</v>
      </c>
      <c r="N244" s="18">
        <f t="shared" si="39"/>
        <v>1.2750385600000001E-2</v>
      </c>
      <c r="O244" s="36">
        <f t="shared" si="40"/>
        <v>6.4410949999999998E-4</v>
      </c>
      <c r="P244" s="362">
        <f t="shared" si="41"/>
        <v>68919</v>
      </c>
      <c r="Q244" s="239"/>
      <c r="R244" s="239"/>
      <c r="S244" s="103"/>
      <c r="T244" s="240"/>
      <c r="U244" s="199">
        <f t="shared" si="33"/>
        <v>68919</v>
      </c>
      <c r="V244" s="223">
        <f t="shared" si="34"/>
        <v>68919</v>
      </c>
      <c r="W244" s="155"/>
      <c r="X244" s="158"/>
      <c r="Y244" s="152"/>
      <c r="Z244" s="123"/>
      <c r="AA244" s="124"/>
      <c r="AB244" s="120"/>
      <c r="AC244" s="135"/>
      <c r="AD244" s="135"/>
      <c r="AE244" s="138"/>
      <c r="AF244" s="140"/>
      <c r="AG244" s="135"/>
    </row>
    <row r="245" spans="1:33" hidden="1">
      <c r="A245" s="60" t="s">
        <v>5055</v>
      </c>
      <c r="B245" s="31" t="s">
        <v>515</v>
      </c>
      <c r="C245" s="32" t="s">
        <v>2122</v>
      </c>
      <c r="D245" s="32" t="s">
        <v>2172</v>
      </c>
      <c r="E245" s="32" t="s">
        <v>2122</v>
      </c>
      <c r="F245" s="32" t="s">
        <v>2119</v>
      </c>
      <c r="G245" s="34" t="s">
        <v>2108</v>
      </c>
      <c r="H245" s="35" t="s">
        <v>2362</v>
      </c>
      <c r="I245" s="313">
        <v>7253</v>
      </c>
      <c r="J245" s="341">
        <v>1145</v>
      </c>
      <c r="K245" s="331">
        <v>56</v>
      </c>
      <c r="L245" s="327">
        <v>1316.75</v>
      </c>
      <c r="M245" s="18">
        <f t="shared" si="38"/>
        <v>7.7209430000000001E-3</v>
      </c>
      <c r="N245" s="18">
        <f t="shared" si="39"/>
        <v>6.7138633999999997E-3</v>
      </c>
      <c r="O245" s="36">
        <f t="shared" si="40"/>
        <v>3.3916330000000001E-4</v>
      </c>
      <c r="P245" s="362">
        <f t="shared" si="41"/>
        <v>36290</v>
      </c>
      <c r="Q245" s="239"/>
      <c r="R245" s="239"/>
      <c r="S245" s="103"/>
      <c r="T245" s="240"/>
      <c r="U245" s="199">
        <f t="shared" si="33"/>
        <v>36290</v>
      </c>
      <c r="V245" s="223">
        <f t="shared" si="34"/>
        <v>36290</v>
      </c>
      <c r="W245" s="155"/>
      <c r="X245" s="158"/>
      <c r="Y245" s="152"/>
      <c r="Z245" s="123"/>
      <c r="AA245" s="124"/>
      <c r="AB245" s="120"/>
      <c r="AC245" s="135"/>
      <c r="AD245" s="135"/>
      <c r="AE245" s="138"/>
      <c r="AF245" s="140"/>
      <c r="AG245" s="135"/>
    </row>
    <row r="246" spans="1:33" hidden="1">
      <c r="A246" s="60" t="s">
        <v>5056</v>
      </c>
      <c r="B246" s="31" t="s">
        <v>516</v>
      </c>
      <c r="C246" s="32" t="s">
        <v>2122</v>
      </c>
      <c r="D246" s="32" t="s">
        <v>2172</v>
      </c>
      <c r="E246" s="32" t="s">
        <v>2124</v>
      </c>
      <c r="F246" s="32">
        <v>3</v>
      </c>
      <c r="G246" s="34" t="s">
        <v>2109</v>
      </c>
      <c r="H246" s="35" t="s">
        <v>2363</v>
      </c>
      <c r="I246" s="313">
        <v>24917</v>
      </c>
      <c r="J246" s="341">
        <v>3696</v>
      </c>
      <c r="K246" s="331">
        <v>104</v>
      </c>
      <c r="L246" s="327">
        <v>1554.12</v>
      </c>
      <c r="M246" s="18">
        <f t="shared" si="38"/>
        <v>4.1738571999999996E-3</v>
      </c>
      <c r="N246" s="18">
        <f t="shared" si="39"/>
        <v>9.9262451999999994E-3</v>
      </c>
      <c r="O246" s="36">
        <f t="shared" si="40"/>
        <v>5.014428E-4</v>
      </c>
      <c r="P246" s="362">
        <f t="shared" si="41"/>
        <v>53654</v>
      </c>
      <c r="Q246" s="239"/>
      <c r="R246" s="239"/>
      <c r="S246" s="103"/>
      <c r="T246" s="240"/>
      <c r="U246" s="199">
        <f t="shared" si="33"/>
        <v>53654</v>
      </c>
      <c r="V246" s="223">
        <f t="shared" si="34"/>
        <v>53654</v>
      </c>
      <c r="W246" s="155"/>
      <c r="X246" s="158"/>
      <c r="Y246" s="152"/>
      <c r="Z246" s="123"/>
      <c r="AA246" s="124"/>
      <c r="AB246" s="120"/>
      <c r="AC246" s="135"/>
      <c r="AD246" s="135"/>
      <c r="AE246" s="138"/>
      <c r="AF246" s="140"/>
      <c r="AG246" s="135"/>
    </row>
    <row r="247" spans="1:33" hidden="1">
      <c r="A247" s="60" t="s">
        <v>5057</v>
      </c>
      <c r="B247" s="31" t="s">
        <v>517</v>
      </c>
      <c r="C247" s="32" t="s">
        <v>2122</v>
      </c>
      <c r="D247" s="32" t="s">
        <v>2174</v>
      </c>
      <c r="E247" s="32" t="s">
        <v>2116</v>
      </c>
      <c r="F247" s="32" t="s">
        <v>2117</v>
      </c>
      <c r="G247" s="34" t="s">
        <v>2107</v>
      </c>
      <c r="H247" s="35" t="s">
        <v>2364</v>
      </c>
      <c r="I247" s="313">
        <v>5499</v>
      </c>
      <c r="J247" s="341">
        <v>636</v>
      </c>
      <c r="K247" s="331">
        <v>32</v>
      </c>
      <c r="L247" s="327">
        <v>1907.17</v>
      </c>
      <c r="M247" s="18">
        <f t="shared" si="38"/>
        <v>5.8192397999999998E-3</v>
      </c>
      <c r="N247" s="18">
        <f t="shared" si="39"/>
        <v>1.9405907000000001E-3</v>
      </c>
      <c r="O247" s="36">
        <f t="shared" si="40"/>
        <v>9.8032499999999994E-5</v>
      </c>
      <c r="P247" s="362">
        <f t="shared" si="41"/>
        <v>10489</v>
      </c>
      <c r="Q247" s="239"/>
      <c r="R247" s="239"/>
      <c r="S247" s="103"/>
      <c r="T247" s="240"/>
      <c r="U247" s="199">
        <f t="shared" si="33"/>
        <v>10489</v>
      </c>
      <c r="V247" s="223">
        <f t="shared" si="34"/>
        <v>10489</v>
      </c>
      <c r="W247" s="155"/>
      <c r="X247" s="158"/>
      <c r="Y247" s="152"/>
      <c r="Z247" s="123"/>
      <c r="AA247" s="124"/>
      <c r="AB247" s="120"/>
      <c r="AC247" s="135"/>
      <c r="AD247" s="135"/>
      <c r="AE247" s="138"/>
      <c r="AF247" s="140"/>
      <c r="AG247" s="135"/>
    </row>
    <row r="248" spans="1:33" hidden="1">
      <c r="A248" s="60" t="s">
        <v>5058</v>
      </c>
      <c r="B248" s="31" t="s">
        <v>518</v>
      </c>
      <c r="C248" s="32" t="s">
        <v>2122</v>
      </c>
      <c r="D248" s="32" t="s">
        <v>2174</v>
      </c>
      <c r="E248" s="32" t="s">
        <v>2115</v>
      </c>
      <c r="F248" s="32" t="s">
        <v>2119</v>
      </c>
      <c r="G248" s="34" t="s">
        <v>2108</v>
      </c>
      <c r="H248" s="35" t="s">
        <v>2365</v>
      </c>
      <c r="I248" s="313">
        <v>3411</v>
      </c>
      <c r="J248" s="341">
        <v>429</v>
      </c>
      <c r="K248" s="331">
        <v>35</v>
      </c>
      <c r="L248" s="327">
        <v>1043.33</v>
      </c>
      <c r="M248" s="18">
        <f t="shared" si="38"/>
        <v>1.02609205E-2</v>
      </c>
      <c r="N248" s="18">
        <f t="shared" si="39"/>
        <v>4.2191204E-3</v>
      </c>
      <c r="O248" s="36">
        <f t="shared" si="40"/>
        <v>2.131367E-4</v>
      </c>
      <c r="P248" s="362">
        <f t="shared" si="41"/>
        <v>22805</v>
      </c>
      <c r="Q248" s="239"/>
      <c r="R248" s="239"/>
      <c r="S248" s="103"/>
      <c r="T248" s="240"/>
      <c r="U248" s="199">
        <f t="shared" si="33"/>
        <v>22805</v>
      </c>
      <c r="V248" s="223">
        <f t="shared" si="34"/>
        <v>22805</v>
      </c>
      <c r="W248" s="155"/>
      <c r="X248" s="158"/>
      <c r="Y248" s="152"/>
      <c r="Z248" s="123"/>
      <c r="AA248" s="124"/>
      <c r="AB248" s="120"/>
      <c r="AC248" s="135"/>
      <c r="AD248" s="135"/>
      <c r="AE248" s="138"/>
      <c r="AF248" s="140"/>
      <c r="AG248" s="135"/>
    </row>
    <row r="249" spans="1:33" hidden="1">
      <c r="A249" s="60" t="s">
        <v>5059</v>
      </c>
      <c r="B249" s="31" t="s">
        <v>519</v>
      </c>
      <c r="C249" s="32" t="s">
        <v>2122</v>
      </c>
      <c r="D249" s="32" t="s">
        <v>2174</v>
      </c>
      <c r="E249" s="32" t="s">
        <v>2120</v>
      </c>
      <c r="F249" s="32" t="s">
        <v>2119</v>
      </c>
      <c r="G249" s="34" t="s">
        <v>2108</v>
      </c>
      <c r="H249" s="35" t="s">
        <v>2366</v>
      </c>
      <c r="I249" s="313">
        <v>5296</v>
      </c>
      <c r="J249" s="341">
        <v>606</v>
      </c>
      <c r="K249" s="331">
        <v>46</v>
      </c>
      <c r="L249" s="327">
        <v>1399.33</v>
      </c>
      <c r="M249" s="18">
        <f t="shared" si="38"/>
        <v>8.6858005999999998E-3</v>
      </c>
      <c r="N249" s="18">
        <f t="shared" si="39"/>
        <v>3.7615108999999999E-3</v>
      </c>
      <c r="O249" s="36">
        <f t="shared" si="40"/>
        <v>1.9001970000000001E-4</v>
      </c>
      <c r="P249" s="362">
        <f t="shared" si="41"/>
        <v>20332</v>
      </c>
      <c r="Q249" s="239"/>
      <c r="R249" s="239"/>
      <c r="S249" s="103"/>
      <c r="T249" s="240"/>
      <c r="U249" s="199">
        <f t="shared" si="33"/>
        <v>20332</v>
      </c>
      <c r="V249" s="223">
        <f t="shared" si="34"/>
        <v>20332</v>
      </c>
      <c r="W249" s="155"/>
      <c r="X249" s="158"/>
      <c r="Y249" s="152"/>
      <c r="Z249" s="123"/>
      <c r="AA249" s="124"/>
      <c r="AB249" s="120"/>
      <c r="AC249" s="135"/>
      <c r="AD249" s="135"/>
      <c r="AE249" s="138"/>
      <c r="AF249" s="140"/>
      <c r="AG249" s="135"/>
    </row>
    <row r="250" spans="1:33" hidden="1">
      <c r="A250" s="60" t="s">
        <v>5060</v>
      </c>
      <c r="B250" s="31" t="s">
        <v>520</v>
      </c>
      <c r="C250" s="32" t="s">
        <v>2122</v>
      </c>
      <c r="D250" s="32" t="s">
        <v>2174</v>
      </c>
      <c r="E250" s="32" t="s">
        <v>2122</v>
      </c>
      <c r="F250" s="32" t="s">
        <v>2119</v>
      </c>
      <c r="G250" s="34" t="s">
        <v>2108</v>
      </c>
      <c r="H250" s="35" t="s">
        <v>2367</v>
      </c>
      <c r="I250" s="313">
        <v>7529</v>
      </c>
      <c r="J250" s="341">
        <v>973</v>
      </c>
      <c r="K250" s="331">
        <v>71</v>
      </c>
      <c r="L250" s="327">
        <v>1093.04</v>
      </c>
      <c r="M250" s="18">
        <f t="shared" si="38"/>
        <v>9.4302032000000008E-3</v>
      </c>
      <c r="N250" s="18">
        <f t="shared" si="39"/>
        <v>8.3945579999999999E-3</v>
      </c>
      <c r="O250" s="36">
        <f t="shared" si="40"/>
        <v>4.2406669999999998E-4</v>
      </c>
      <c r="P250" s="362">
        <f t="shared" si="41"/>
        <v>45375</v>
      </c>
      <c r="Q250" s="239"/>
      <c r="R250" s="239"/>
      <c r="S250" s="103"/>
      <c r="T250" s="240"/>
      <c r="U250" s="199">
        <f t="shared" si="33"/>
        <v>45375</v>
      </c>
      <c r="V250" s="223">
        <f t="shared" si="34"/>
        <v>45375</v>
      </c>
      <c r="W250" s="155"/>
      <c r="X250" s="158"/>
      <c r="Y250" s="152"/>
      <c r="Z250" s="123"/>
      <c r="AA250" s="124"/>
      <c r="AB250" s="120"/>
      <c r="AC250" s="135"/>
      <c r="AD250" s="135"/>
      <c r="AE250" s="138"/>
      <c r="AF250" s="140"/>
      <c r="AG250" s="135"/>
    </row>
    <row r="251" spans="1:33" hidden="1">
      <c r="A251" s="60" t="s">
        <v>5061</v>
      </c>
      <c r="B251" s="31" t="s">
        <v>521</v>
      </c>
      <c r="C251" s="32" t="s">
        <v>2122</v>
      </c>
      <c r="D251" s="32" t="s">
        <v>2174</v>
      </c>
      <c r="E251" s="32" t="s">
        <v>2124</v>
      </c>
      <c r="F251" s="32">
        <v>3</v>
      </c>
      <c r="G251" s="34" t="s">
        <v>2109</v>
      </c>
      <c r="H251" s="35" t="s">
        <v>2368</v>
      </c>
      <c r="I251" s="313">
        <v>9192</v>
      </c>
      <c r="J251" s="341">
        <v>1181</v>
      </c>
      <c r="K251" s="331">
        <v>134</v>
      </c>
      <c r="L251" s="327">
        <v>1425.82</v>
      </c>
      <c r="M251" s="18">
        <f t="shared" si="38"/>
        <v>1.45778938E-2</v>
      </c>
      <c r="N251" s="18">
        <f t="shared" si="39"/>
        <v>1.20748008E-2</v>
      </c>
      <c r="O251" s="36">
        <f t="shared" si="40"/>
        <v>6.0998110000000003E-4</v>
      </c>
      <c r="P251" s="362">
        <f t="shared" si="41"/>
        <v>65267</v>
      </c>
      <c r="Q251" s="239"/>
      <c r="R251" s="239"/>
      <c r="S251" s="103"/>
      <c r="T251" s="240"/>
      <c r="U251" s="199">
        <f t="shared" si="33"/>
        <v>65267</v>
      </c>
      <c r="V251" s="223">
        <f t="shared" si="34"/>
        <v>65267</v>
      </c>
      <c r="W251" s="155"/>
      <c r="X251" s="158"/>
      <c r="Y251" s="152"/>
      <c r="Z251" s="123"/>
      <c r="AA251" s="124"/>
      <c r="AB251" s="120"/>
      <c r="AC251" s="135"/>
      <c r="AD251" s="135"/>
      <c r="AE251" s="138"/>
      <c r="AF251" s="140"/>
      <c r="AG251" s="135"/>
    </row>
    <row r="252" spans="1:33" hidden="1">
      <c r="A252" s="60" t="s">
        <v>5062</v>
      </c>
      <c r="B252" s="31" t="s">
        <v>522</v>
      </c>
      <c r="C252" s="32" t="s">
        <v>2122</v>
      </c>
      <c r="D252" s="32" t="s">
        <v>2174</v>
      </c>
      <c r="E252" s="32" t="s">
        <v>2126</v>
      </c>
      <c r="F252" s="32" t="s">
        <v>2119</v>
      </c>
      <c r="G252" s="34" t="s">
        <v>2108</v>
      </c>
      <c r="H252" s="35" t="s">
        <v>2364</v>
      </c>
      <c r="I252" s="313">
        <v>4360</v>
      </c>
      <c r="J252" s="341">
        <v>573</v>
      </c>
      <c r="K252" s="331">
        <v>31</v>
      </c>
      <c r="L252" s="327">
        <v>1825.24</v>
      </c>
      <c r="M252" s="18">
        <f t="shared" si="38"/>
        <v>7.1100916999999996E-3</v>
      </c>
      <c r="N252" s="18">
        <f t="shared" si="39"/>
        <v>2.2320804000000001E-3</v>
      </c>
      <c r="O252" s="36">
        <f t="shared" si="40"/>
        <v>1.127577E-4</v>
      </c>
      <c r="P252" s="362">
        <f t="shared" si="41"/>
        <v>12065</v>
      </c>
      <c r="Q252" s="239"/>
      <c r="R252" s="239"/>
      <c r="S252" s="103"/>
      <c r="T252" s="240"/>
      <c r="U252" s="199">
        <f t="shared" si="33"/>
        <v>12065</v>
      </c>
      <c r="V252" s="223">
        <f t="shared" si="34"/>
        <v>12065</v>
      </c>
      <c r="W252" s="155"/>
      <c r="X252" s="158"/>
      <c r="Y252" s="152"/>
      <c r="Z252" s="123"/>
      <c r="AA252" s="124"/>
      <c r="AB252" s="120"/>
      <c r="AC252" s="135"/>
      <c r="AD252" s="135"/>
      <c r="AE252" s="138"/>
      <c r="AF252" s="140"/>
      <c r="AG252" s="135"/>
    </row>
    <row r="253" spans="1:33" hidden="1">
      <c r="A253" s="60" t="s">
        <v>5063</v>
      </c>
      <c r="B253" s="31" t="s">
        <v>523</v>
      </c>
      <c r="C253" s="32" t="s">
        <v>2122</v>
      </c>
      <c r="D253" s="32" t="s">
        <v>2174</v>
      </c>
      <c r="E253" s="32" t="s">
        <v>2133</v>
      </c>
      <c r="F253" s="32" t="s">
        <v>2119</v>
      </c>
      <c r="G253" s="34" t="s">
        <v>2108</v>
      </c>
      <c r="H253" s="35" t="s">
        <v>2369</v>
      </c>
      <c r="I253" s="313">
        <v>4738</v>
      </c>
      <c r="J253" s="341">
        <v>589</v>
      </c>
      <c r="K253" s="331">
        <v>94</v>
      </c>
      <c r="L253" s="327">
        <v>1087.48</v>
      </c>
      <c r="M253" s="18">
        <f t="shared" si="38"/>
        <v>1.9839594700000001E-2</v>
      </c>
      <c r="N253" s="18">
        <f t="shared" si="39"/>
        <v>1.0745504499999999E-2</v>
      </c>
      <c r="O253" s="36">
        <f t="shared" si="40"/>
        <v>5.4282919999999995E-4</v>
      </c>
      <c r="P253" s="362">
        <f t="shared" si="41"/>
        <v>58082</v>
      </c>
      <c r="Q253" s="239"/>
      <c r="R253" s="239"/>
      <c r="S253" s="103"/>
      <c r="T253" s="240"/>
      <c r="U253" s="199">
        <f t="shared" si="33"/>
        <v>58082</v>
      </c>
      <c r="V253" s="223">
        <f t="shared" si="34"/>
        <v>58082</v>
      </c>
      <c r="W253" s="155"/>
      <c r="X253" s="158"/>
      <c r="Y253" s="152"/>
      <c r="Z253" s="123"/>
      <c r="AA253" s="124"/>
      <c r="AB253" s="120"/>
      <c r="AC253" s="135"/>
      <c r="AD253" s="135"/>
      <c r="AE253" s="138"/>
      <c r="AF253" s="140"/>
      <c r="AG253" s="135"/>
    </row>
    <row r="254" spans="1:33" hidden="1">
      <c r="A254" s="60" t="s">
        <v>5064</v>
      </c>
      <c r="B254" s="31" t="s">
        <v>524</v>
      </c>
      <c r="C254" s="32" t="s">
        <v>2122</v>
      </c>
      <c r="D254" s="32" t="s">
        <v>2175</v>
      </c>
      <c r="E254" s="32" t="s">
        <v>2116</v>
      </c>
      <c r="F254" s="32" t="s">
        <v>2117</v>
      </c>
      <c r="G254" s="34" t="s">
        <v>2107</v>
      </c>
      <c r="H254" s="35" t="s">
        <v>2370</v>
      </c>
      <c r="I254" s="313">
        <v>15999</v>
      </c>
      <c r="J254" s="341">
        <v>2154</v>
      </c>
      <c r="K254" s="331">
        <v>193</v>
      </c>
      <c r="L254" s="327">
        <v>1737.32</v>
      </c>
      <c r="M254" s="18">
        <f t="shared" si="38"/>
        <v>1.2063253899999999E-2</v>
      </c>
      <c r="N254" s="18">
        <f t="shared" si="39"/>
        <v>1.49565128E-2</v>
      </c>
      <c r="O254" s="36">
        <f t="shared" si="40"/>
        <v>7.5555610000000004E-4</v>
      </c>
      <c r="P254" s="362">
        <f t="shared" si="41"/>
        <v>80844</v>
      </c>
      <c r="Q254" s="239"/>
      <c r="R254" s="239"/>
      <c r="S254" s="103"/>
      <c r="T254" s="240"/>
      <c r="U254" s="199">
        <f t="shared" si="33"/>
        <v>80844</v>
      </c>
      <c r="V254" s="223">
        <f t="shared" si="34"/>
        <v>80844</v>
      </c>
      <c r="W254" s="155"/>
      <c r="X254" s="158"/>
      <c r="Y254" s="152"/>
      <c r="Z254" s="123"/>
      <c r="AA254" s="124"/>
      <c r="AB254" s="120"/>
      <c r="AC254" s="135"/>
      <c r="AD254" s="135"/>
      <c r="AE254" s="138"/>
      <c r="AF254" s="140"/>
      <c r="AG254" s="135"/>
    </row>
    <row r="255" spans="1:33" hidden="1">
      <c r="A255" s="60" t="s">
        <v>5065</v>
      </c>
      <c r="B255" s="31" t="s">
        <v>525</v>
      </c>
      <c r="C255" s="32" t="s">
        <v>2122</v>
      </c>
      <c r="D255" s="32" t="s">
        <v>2175</v>
      </c>
      <c r="E255" s="32" t="s">
        <v>2115</v>
      </c>
      <c r="F255" s="32" t="s">
        <v>2119</v>
      </c>
      <c r="G255" s="34" t="s">
        <v>2108</v>
      </c>
      <c r="H255" s="35" t="s">
        <v>2371</v>
      </c>
      <c r="I255" s="313">
        <v>5284</v>
      </c>
      <c r="J255" s="341">
        <v>773</v>
      </c>
      <c r="K255" s="331">
        <v>133</v>
      </c>
      <c r="L255" s="327">
        <v>1010.51</v>
      </c>
      <c r="M255" s="18">
        <f t="shared" si="38"/>
        <v>2.51703255E-2</v>
      </c>
      <c r="N255" s="18">
        <f t="shared" si="39"/>
        <v>1.9254298900000001E-2</v>
      </c>
      <c r="O255" s="36">
        <f t="shared" si="40"/>
        <v>9.7266680000000002E-4</v>
      </c>
      <c r="P255" s="362">
        <f t="shared" si="41"/>
        <v>104075</v>
      </c>
      <c r="Q255" s="239"/>
      <c r="R255" s="239"/>
      <c r="S255" s="103"/>
      <c r="T255" s="240"/>
      <c r="U255" s="199">
        <f t="shared" si="33"/>
        <v>104075</v>
      </c>
      <c r="V255" s="223">
        <f t="shared" si="34"/>
        <v>104075</v>
      </c>
      <c r="W255" s="155"/>
      <c r="X255" s="158"/>
      <c r="Y255" s="152"/>
      <c r="Z255" s="123"/>
      <c r="AA255" s="124"/>
      <c r="AB255" s="120"/>
      <c r="AC255" s="135"/>
      <c r="AD255" s="135"/>
      <c r="AE255" s="138"/>
      <c r="AF255" s="140"/>
      <c r="AG255" s="135"/>
    </row>
    <row r="256" spans="1:33" hidden="1">
      <c r="A256" s="60" t="s">
        <v>5066</v>
      </c>
      <c r="B256" s="31" t="s">
        <v>526</v>
      </c>
      <c r="C256" s="32" t="s">
        <v>2122</v>
      </c>
      <c r="D256" s="32" t="s">
        <v>2175</v>
      </c>
      <c r="E256" s="32" t="s">
        <v>2120</v>
      </c>
      <c r="F256" s="32" t="s">
        <v>2119</v>
      </c>
      <c r="G256" s="34" t="s">
        <v>2108</v>
      </c>
      <c r="H256" s="40" t="s">
        <v>2372</v>
      </c>
      <c r="I256" s="313">
        <v>4770</v>
      </c>
      <c r="J256" s="341">
        <v>732</v>
      </c>
      <c r="K256" s="331">
        <v>127</v>
      </c>
      <c r="L256" s="327">
        <v>903.09</v>
      </c>
      <c r="M256" s="18">
        <f t="shared" si="38"/>
        <v>2.6624737900000001E-2</v>
      </c>
      <c r="N256" s="18">
        <f t="shared" si="39"/>
        <v>2.1580693099999999E-2</v>
      </c>
      <c r="O256" s="36">
        <f t="shared" si="40"/>
        <v>1.0901890000000001E-3</v>
      </c>
      <c r="P256" s="362">
        <f t="shared" si="41"/>
        <v>116650</v>
      </c>
      <c r="Q256" s="239"/>
      <c r="R256" s="239"/>
      <c r="S256" s="103"/>
      <c r="T256" s="240"/>
      <c r="U256" s="199">
        <f t="shared" si="33"/>
        <v>116650</v>
      </c>
      <c r="V256" s="223">
        <f t="shared" si="34"/>
        <v>116650</v>
      </c>
      <c r="W256" s="155"/>
      <c r="X256" s="158"/>
      <c r="Y256" s="152"/>
      <c r="Z256" s="123"/>
      <c r="AA256" s="124"/>
      <c r="AB256" s="120"/>
      <c r="AC256" s="135"/>
      <c r="AD256" s="135"/>
      <c r="AE256" s="138"/>
      <c r="AF256" s="140"/>
      <c r="AG256" s="135"/>
    </row>
    <row r="257" spans="1:33" hidden="1">
      <c r="A257" s="60" t="s">
        <v>5067</v>
      </c>
      <c r="B257" s="31" t="s">
        <v>527</v>
      </c>
      <c r="C257" s="32" t="s">
        <v>2122</v>
      </c>
      <c r="D257" s="32" t="s">
        <v>2175</v>
      </c>
      <c r="E257" s="32" t="s">
        <v>2122</v>
      </c>
      <c r="F257" s="32" t="s">
        <v>2119</v>
      </c>
      <c r="G257" s="34" t="s">
        <v>2108</v>
      </c>
      <c r="H257" s="35" t="s">
        <v>2370</v>
      </c>
      <c r="I257" s="313">
        <v>7533</v>
      </c>
      <c r="J257" s="341">
        <v>1171</v>
      </c>
      <c r="K257" s="331">
        <v>51</v>
      </c>
      <c r="L257" s="327">
        <v>1400.98</v>
      </c>
      <c r="M257" s="18">
        <f t="shared" si="38"/>
        <v>6.7702109999999999E-3</v>
      </c>
      <c r="N257" s="18">
        <f t="shared" si="39"/>
        <v>5.6588367000000002E-3</v>
      </c>
      <c r="O257" s="36">
        <f t="shared" si="40"/>
        <v>2.8586669999999998E-4</v>
      </c>
      <c r="P257" s="362">
        <f t="shared" si="41"/>
        <v>30587</v>
      </c>
      <c r="Q257" s="239"/>
      <c r="R257" s="239"/>
      <c r="S257" s="103"/>
      <c r="T257" s="240"/>
      <c r="U257" s="199">
        <f t="shared" si="33"/>
        <v>30587</v>
      </c>
      <c r="V257" s="223">
        <f t="shared" si="34"/>
        <v>30587</v>
      </c>
      <c r="W257" s="155"/>
      <c r="X257" s="158"/>
      <c r="Y257" s="152"/>
      <c r="Z257" s="123"/>
      <c r="AA257" s="124"/>
      <c r="AB257" s="120"/>
      <c r="AC257" s="135"/>
      <c r="AD257" s="135"/>
      <c r="AE257" s="138"/>
      <c r="AF257" s="140"/>
      <c r="AG257" s="135"/>
    </row>
    <row r="258" spans="1:33" hidden="1">
      <c r="A258" s="60" t="s">
        <v>5068</v>
      </c>
      <c r="B258" s="31" t="s">
        <v>528</v>
      </c>
      <c r="C258" s="32" t="s">
        <v>2122</v>
      </c>
      <c r="D258" s="32" t="s">
        <v>2175</v>
      </c>
      <c r="E258" s="32" t="s">
        <v>2124</v>
      </c>
      <c r="F258" s="32" t="s">
        <v>2119</v>
      </c>
      <c r="G258" s="34" t="s">
        <v>2108</v>
      </c>
      <c r="H258" s="35" t="s">
        <v>2373</v>
      </c>
      <c r="I258" s="313">
        <v>5851</v>
      </c>
      <c r="J258" s="341">
        <v>823</v>
      </c>
      <c r="K258" s="331">
        <v>191</v>
      </c>
      <c r="L258" s="327">
        <v>751.37</v>
      </c>
      <c r="M258" s="18">
        <f t="shared" si="38"/>
        <v>3.2643992400000002E-2</v>
      </c>
      <c r="N258" s="18">
        <f t="shared" si="39"/>
        <v>3.5756026599999997E-2</v>
      </c>
      <c r="O258" s="36">
        <f t="shared" si="40"/>
        <v>1.8062823999999999E-3</v>
      </c>
      <c r="P258" s="362">
        <f t="shared" si="41"/>
        <v>193272</v>
      </c>
      <c r="Q258" s="239"/>
      <c r="R258" s="239"/>
      <c r="S258" s="103"/>
      <c r="T258" s="240"/>
      <c r="U258" s="199">
        <f t="shared" si="33"/>
        <v>193272</v>
      </c>
      <c r="V258" s="223">
        <f t="shared" si="34"/>
        <v>193272</v>
      </c>
      <c r="W258" s="155"/>
      <c r="X258" s="158"/>
      <c r="Y258" s="152"/>
      <c r="Z258" s="123"/>
      <c r="AA258" s="124"/>
      <c r="AB258" s="120"/>
      <c r="AC258" s="135"/>
      <c r="AD258" s="135"/>
      <c r="AE258" s="138"/>
      <c r="AF258" s="140"/>
      <c r="AG258" s="135"/>
    </row>
    <row r="259" spans="1:33" hidden="1">
      <c r="A259" s="60" t="s">
        <v>5069</v>
      </c>
      <c r="B259" s="31" t="s">
        <v>529</v>
      </c>
      <c r="C259" s="32" t="s">
        <v>2122</v>
      </c>
      <c r="D259" s="32" t="s">
        <v>2175</v>
      </c>
      <c r="E259" s="32" t="s">
        <v>2126</v>
      </c>
      <c r="F259" s="32" t="s">
        <v>2119</v>
      </c>
      <c r="G259" s="34" t="s">
        <v>2108</v>
      </c>
      <c r="H259" s="35" t="s">
        <v>2374</v>
      </c>
      <c r="I259" s="313">
        <v>3953</v>
      </c>
      <c r="J259" s="341">
        <v>554</v>
      </c>
      <c r="K259" s="331">
        <v>84</v>
      </c>
      <c r="L259" s="327">
        <v>948.28</v>
      </c>
      <c r="M259" s="18">
        <f t="shared" si="38"/>
        <v>2.1249683700000001E-2</v>
      </c>
      <c r="N259" s="18">
        <f t="shared" si="39"/>
        <v>1.2414397400000001E-2</v>
      </c>
      <c r="O259" s="36">
        <f t="shared" si="40"/>
        <v>6.2713639999999995E-4</v>
      </c>
      <c r="P259" s="362">
        <f t="shared" si="41"/>
        <v>67103</v>
      </c>
      <c r="Q259" s="239"/>
      <c r="R259" s="239"/>
      <c r="S259" s="103"/>
      <c r="T259" s="240"/>
      <c r="U259" s="199">
        <f t="shared" si="33"/>
        <v>67103</v>
      </c>
      <c r="V259" s="223">
        <f t="shared" si="34"/>
        <v>67103</v>
      </c>
      <c r="W259" s="155"/>
      <c r="X259" s="158"/>
      <c r="Y259" s="152"/>
      <c r="Z259" s="123"/>
      <c r="AA259" s="124"/>
      <c r="AB259" s="120"/>
      <c r="AC259" s="135"/>
      <c r="AD259" s="135"/>
      <c r="AE259" s="138"/>
      <c r="AF259" s="140"/>
      <c r="AG259" s="135"/>
    </row>
    <row r="260" spans="1:33" hidden="1">
      <c r="A260" s="60" t="s">
        <v>5070</v>
      </c>
      <c r="B260" s="31" t="s">
        <v>530</v>
      </c>
      <c r="C260" s="32" t="s">
        <v>2122</v>
      </c>
      <c r="D260" s="32" t="s">
        <v>2177</v>
      </c>
      <c r="E260" s="32" t="s">
        <v>2116</v>
      </c>
      <c r="F260" s="32">
        <v>3</v>
      </c>
      <c r="G260" s="34" t="s">
        <v>2109</v>
      </c>
      <c r="H260" s="35" t="s">
        <v>2375</v>
      </c>
      <c r="I260" s="313">
        <v>6834</v>
      </c>
      <c r="J260" s="341">
        <v>1000</v>
      </c>
      <c r="K260" s="331">
        <v>65</v>
      </c>
      <c r="L260" s="327">
        <v>1151.26</v>
      </c>
      <c r="M260" s="18">
        <f t="shared" si="38"/>
        <v>9.5112670999999999E-3</v>
      </c>
      <c r="N260" s="18">
        <f t="shared" si="39"/>
        <v>8.2616150999999995E-3</v>
      </c>
      <c r="O260" s="36">
        <f t="shared" si="40"/>
        <v>4.1735090000000002E-4</v>
      </c>
      <c r="P260" s="362">
        <f t="shared" si="41"/>
        <v>44656</v>
      </c>
      <c r="Q260" s="239"/>
      <c r="R260" s="239"/>
      <c r="S260" s="103"/>
      <c r="T260" s="240"/>
      <c r="U260" s="199">
        <f t="shared" si="33"/>
        <v>44656</v>
      </c>
      <c r="V260" s="223">
        <f t="shared" si="34"/>
        <v>44656</v>
      </c>
      <c r="W260" s="155"/>
      <c r="X260" s="158"/>
      <c r="Y260" s="152"/>
      <c r="Z260" s="123"/>
      <c r="AA260" s="124"/>
      <c r="AB260" s="120"/>
      <c r="AC260" s="135"/>
      <c r="AD260" s="135"/>
      <c r="AE260" s="138"/>
      <c r="AF260" s="140"/>
      <c r="AG260" s="135"/>
    </row>
    <row r="261" spans="1:33" hidden="1">
      <c r="A261" s="60" t="s">
        <v>5071</v>
      </c>
      <c r="B261" s="31" t="s">
        <v>531</v>
      </c>
      <c r="C261" s="32" t="s">
        <v>2122</v>
      </c>
      <c r="D261" s="32" t="s">
        <v>2177</v>
      </c>
      <c r="E261" s="32" t="s">
        <v>2115</v>
      </c>
      <c r="F261" s="32">
        <v>3</v>
      </c>
      <c r="G261" s="34" t="s">
        <v>2109</v>
      </c>
      <c r="H261" s="35" t="s">
        <v>2376</v>
      </c>
      <c r="I261" s="313">
        <v>15761</v>
      </c>
      <c r="J261" s="341">
        <v>2224</v>
      </c>
      <c r="K261" s="331">
        <v>64</v>
      </c>
      <c r="L261" s="327">
        <v>1470.77</v>
      </c>
      <c r="M261" s="18">
        <f t="shared" si="38"/>
        <v>4.0606560000000002E-3</v>
      </c>
      <c r="N261" s="18">
        <f t="shared" si="39"/>
        <v>6.1402523000000002E-3</v>
      </c>
      <c r="O261" s="36">
        <f t="shared" si="40"/>
        <v>3.101863E-4</v>
      </c>
      <c r="P261" s="362">
        <f t="shared" si="41"/>
        <v>33189</v>
      </c>
      <c r="Q261" s="239"/>
      <c r="R261" s="239"/>
      <c r="S261" s="103"/>
      <c r="T261" s="240"/>
      <c r="U261" s="199">
        <f t="shared" ref="U261:U317" si="42">MIN(P261:S261)</f>
        <v>33189</v>
      </c>
      <c r="V261" s="223">
        <f t="shared" ref="V261:V324" si="43">MIN(P261:S261)</f>
        <v>33189</v>
      </c>
      <c r="W261" s="155"/>
      <c r="X261" s="158"/>
      <c r="Y261" s="152"/>
      <c r="Z261" s="123"/>
      <c r="AA261" s="124"/>
      <c r="AB261" s="120"/>
      <c r="AC261" s="135"/>
      <c r="AD261" s="135"/>
      <c r="AE261" s="138"/>
      <c r="AF261" s="140"/>
      <c r="AG261" s="135"/>
    </row>
    <row r="262" spans="1:33" hidden="1">
      <c r="A262" s="60" t="s">
        <v>5072</v>
      </c>
      <c r="B262" s="31" t="s">
        <v>532</v>
      </c>
      <c r="C262" s="32" t="s">
        <v>2122</v>
      </c>
      <c r="D262" s="32" t="s">
        <v>2177</v>
      </c>
      <c r="E262" s="32" t="s">
        <v>2120</v>
      </c>
      <c r="F262" s="32" t="s">
        <v>2119</v>
      </c>
      <c r="G262" s="34" t="s">
        <v>2108</v>
      </c>
      <c r="H262" s="35" t="s">
        <v>2377</v>
      </c>
      <c r="I262" s="313">
        <v>4922</v>
      </c>
      <c r="J262" s="341">
        <v>736</v>
      </c>
      <c r="K262" s="331">
        <v>87</v>
      </c>
      <c r="L262" s="327">
        <v>972.31</v>
      </c>
      <c r="M262" s="18">
        <f t="shared" si="38"/>
        <v>1.7675741500000001E-2</v>
      </c>
      <c r="N262" s="18">
        <f t="shared" si="39"/>
        <v>1.3379833299999999E-2</v>
      </c>
      <c r="O262" s="36">
        <f t="shared" si="40"/>
        <v>6.7590719999999996E-4</v>
      </c>
      <c r="P262" s="362">
        <f t="shared" si="41"/>
        <v>72322</v>
      </c>
      <c r="Q262" s="239"/>
      <c r="R262" s="239"/>
      <c r="S262" s="103"/>
      <c r="T262" s="240"/>
      <c r="U262" s="199">
        <f t="shared" si="42"/>
        <v>72322</v>
      </c>
      <c r="V262" s="223">
        <f t="shared" si="43"/>
        <v>72322</v>
      </c>
      <c r="W262" s="155"/>
      <c r="X262" s="158"/>
      <c r="Y262" s="152"/>
      <c r="Z262" s="123"/>
      <c r="AA262" s="124"/>
      <c r="AB262" s="120"/>
      <c r="AC262" s="135"/>
      <c r="AD262" s="135"/>
      <c r="AE262" s="138"/>
      <c r="AF262" s="140"/>
      <c r="AG262" s="135"/>
    </row>
    <row r="263" spans="1:33" hidden="1">
      <c r="A263" s="60" t="s">
        <v>5073</v>
      </c>
      <c r="B263" s="31" t="s">
        <v>533</v>
      </c>
      <c r="C263" s="32" t="s">
        <v>2122</v>
      </c>
      <c r="D263" s="32" t="s">
        <v>2177</v>
      </c>
      <c r="E263" s="32" t="s">
        <v>2122</v>
      </c>
      <c r="F263" s="32">
        <v>3</v>
      </c>
      <c r="G263" s="34" t="s">
        <v>2109</v>
      </c>
      <c r="H263" s="35" t="s">
        <v>2378</v>
      </c>
      <c r="I263" s="313">
        <v>13309</v>
      </c>
      <c r="J263" s="341">
        <v>1989</v>
      </c>
      <c r="K263" s="331">
        <v>102</v>
      </c>
      <c r="L263" s="327">
        <v>1207.8599999999999</v>
      </c>
      <c r="M263" s="18">
        <f t="shared" si="38"/>
        <v>7.6639867E-3</v>
      </c>
      <c r="N263" s="18">
        <f t="shared" si="39"/>
        <v>1.2620394300000001E-2</v>
      </c>
      <c r="O263" s="36">
        <f t="shared" si="40"/>
        <v>6.3754269999999997E-4</v>
      </c>
      <c r="P263" s="362">
        <f t="shared" si="41"/>
        <v>68217</v>
      </c>
      <c r="Q263" s="239"/>
      <c r="R263" s="239"/>
      <c r="S263" s="103"/>
      <c r="T263" s="240"/>
      <c r="U263" s="199">
        <f t="shared" si="42"/>
        <v>68217</v>
      </c>
      <c r="V263" s="223">
        <f t="shared" si="43"/>
        <v>68217</v>
      </c>
      <c r="W263" s="155"/>
      <c r="X263" s="158"/>
      <c r="Y263" s="152"/>
      <c r="Z263" s="123"/>
      <c r="AA263" s="124"/>
      <c r="AB263" s="120"/>
      <c r="AC263" s="135"/>
      <c r="AD263" s="135"/>
      <c r="AE263" s="138"/>
      <c r="AF263" s="140"/>
      <c r="AG263" s="135"/>
    </row>
    <row r="264" spans="1:33" hidden="1">
      <c r="A264" s="60" t="s">
        <v>5074</v>
      </c>
      <c r="B264" s="31" t="s">
        <v>534</v>
      </c>
      <c r="C264" s="32" t="s">
        <v>2122</v>
      </c>
      <c r="D264" s="32" t="s">
        <v>2179</v>
      </c>
      <c r="E264" s="32" t="s">
        <v>2116</v>
      </c>
      <c r="F264" s="32" t="s">
        <v>2119</v>
      </c>
      <c r="G264" s="34" t="s">
        <v>2108</v>
      </c>
      <c r="H264" s="35" t="s">
        <v>2379</v>
      </c>
      <c r="I264" s="313">
        <v>5130</v>
      </c>
      <c r="J264" s="341">
        <v>781</v>
      </c>
      <c r="K264" s="331">
        <v>64</v>
      </c>
      <c r="L264" s="327">
        <v>1726.24</v>
      </c>
      <c r="M264" s="18">
        <f t="shared" si="38"/>
        <v>1.24756335E-2</v>
      </c>
      <c r="N264" s="18">
        <f t="shared" si="39"/>
        <v>5.6443307999999998E-3</v>
      </c>
      <c r="O264" s="36">
        <f t="shared" si="40"/>
        <v>2.851339E-4</v>
      </c>
      <c r="P264" s="362">
        <f t="shared" si="41"/>
        <v>30509</v>
      </c>
      <c r="Q264" s="239"/>
      <c r="R264" s="239"/>
      <c r="S264" s="103"/>
      <c r="T264" s="240"/>
      <c r="U264" s="199">
        <f t="shared" si="42"/>
        <v>30509</v>
      </c>
      <c r="V264" s="223">
        <f t="shared" si="43"/>
        <v>30509</v>
      </c>
      <c r="W264" s="155"/>
      <c r="X264" s="158"/>
      <c r="Y264" s="152"/>
      <c r="Z264" s="123"/>
      <c r="AA264" s="124"/>
      <c r="AB264" s="120"/>
      <c r="AC264" s="135"/>
      <c r="AD264" s="135"/>
      <c r="AE264" s="138"/>
      <c r="AF264" s="140"/>
      <c r="AG264" s="135"/>
    </row>
    <row r="265" spans="1:33" hidden="1">
      <c r="A265" s="60" t="s">
        <v>5075</v>
      </c>
      <c r="B265" s="31" t="s">
        <v>535</v>
      </c>
      <c r="C265" s="32" t="s">
        <v>2122</v>
      </c>
      <c r="D265" s="32" t="s">
        <v>2179</v>
      </c>
      <c r="E265" s="32" t="s">
        <v>2115</v>
      </c>
      <c r="F265" s="32" t="s">
        <v>2119</v>
      </c>
      <c r="G265" s="34" t="s">
        <v>2108</v>
      </c>
      <c r="H265" s="35" t="s">
        <v>2380</v>
      </c>
      <c r="I265" s="313">
        <v>7190</v>
      </c>
      <c r="J265" s="341">
        <v>1077</v>
      </c>
      <c r="K265" s="331">
        <v>108</v>
      </c>
      <c r="L265" s="327">
        <v>1558.46</v>
      </c>
      <c r="M265" s="18">
        <f t="shared" si="38"/>
        <v>1.50208623E-2</v>
      </c>
      <c r="N265" s="18">
        <f t="shared" si="39"/>
        <v>1.03804195E-2</v>
      </c>
      <c r="O265" s="36">
        <f t="shared" si="40"/>
        <v>5.2438620000000002E-4</v>
      </c>
      <c r="P265" s="362">
        <f t="shared" si="41"/>
        <v>56109</v>
      </c>
      <c r="Q265" s="239"/>
      <c r="R265" s="239"/>
      <c r="S265" s="103"/>
      <c r="T265" s="240"/>
      <c r="U265" s="199">
        <f t="shared" si="42"/>
        <v>56109</v>
      </c>
      <c r="V265" s="223">
        <f t="shared" si="43"/>
        <v>56109</v>
      </c>
      <c r="W265" s="155"/>
      <c r="X265" s="158"/>
      <c r="Y265" s="152"/>
      <c r="Z265" s="123"/>
      <c r="AA265" s="124"/>
      <c r="AB265" s="120"/>
      <c r="AC265" s="135"/>
      <c r="AD265" s="135"/>
      <c r="AE265" s="138"/>
      <c r="AF265" s="140"/>
      <c r="AG265" s="135"/>
    </row>
    <row r="266" spans="1:33" hidden="1">
      <c r="A266" s="60" t="s">
        <v>5076</v>
      </c>
      <c r="B266" s="31" t="s">
        <v>536</v>
      </c>
      <c r="C266" s="32" t="s">
        <v>2122</v>
      </c>
      <c r="D266" s="32" t="s">
        <v>2179</v>
      </c>
      <c r="E266" s="32" t="s">
        <v>2120</v>
      </c>
      <c r="F266" s="32" t="s">
        <v>2119</v>
      </c>
      <c r="G266" s="34" t="s">
        <v>2108</v>
      </c>
      <c r="H266" s="35" t="s">
        <v>2381</v>
      </c>
      <c r="I266" s="313">
        <v>4889</v>
      </c>
      <c r="J266" s="341">
        <v>703</v>
      </c>
      <c r="K266" s="331">
        <v>19</v>
      </c>
      <c r="L266" s="327">
        <v>1400.85</v>
      </c>
      <c r="M266" s="18">
        <f t="shared" si="38"/>
        <v>3.8862752999999999E-3</v>
      </c>
      <c r="N266" s="18">
        <f t="shared" si="39"/>
        <v>1.9502812E-3</v>
      </c>
      <c r="O266" s="36">
        <f t="shared" si="40"/>
        <v>9.8522000000000003E-5</v>
      </c>
      <c r="P266" s="362">
        <f t="shared" si="41"/>
        <v>10541</v>
      </c>
      <c r="Q266" s="239"/>
      <c r="R266" s="239"/>
      <c r="S266" s="103"/>
      <c r="T266" s="240"/>
      <c r="U266" s="199">
        <f t="shared" si="42"/>
        <v>10541</v>
      </c>
      <c r="V266" s="223">
        <f t="shared" si="43"/>
        <v>10541</v>
      </c>
      <c r="W266" s="155"/>
      <c r="X266" s="158"/>
      <c r="Y266" s="152"/>
      <c r="Z266" s="123"/>
      <c r="AA266" s="124"/>
      <c r="AB266" s="120"/>
      <c r="AC266" s="135"/>
      <c r="AD266" s="135"/>
      <c r="AE266" s="138"/>
      <c r="AF266" s="140"/>
      <c r="AG266" s="135"/>
    </row>
    <row r="267" spans="1:33" hidden="1">
      <c r="A267" s="60" t="s">
        <v>5077</v>
      </c>
      <c r="B267" s="31" t="s">
        <v>537</v>
      </c>
      <c r="C267" s="32" t="s">
        <v>2122</v>
      </c>
      <c r="D267" s="32" t="s">
        <v>2179</v>
      </c>
      <c r="E267" s="32" t="s">
        <v>2122</v>
      </c>
      <c r="F267" s="32" t="s">
        <v>2119</v>
      </c>
      <c r="G267" s="34" t="s">
        <v>2108</v>
      </c>
      <c r="H267" s="35" t="s">
        <v>2382</v>
      </c>
      <c r="I267" s="313">
        <v>8055</v>
      </c>
      <c r="J267" s="341">
        <v>1240</v>
      </c>
      <c r="K267" s="331">
        <v>65</v>
      </c>
      <c r="L267" s="327">
        <v>1422.83</v>
      </c>
      <c r="M267" s="18">
        <f t="shared" si="38"/>
        <v>8.0695220000000008E-3</v>
      </c>
      <c r="N267" s="18">
        <f t="shared" si="39"/>
        <v>7.0326091E-3</v>
      </c>
      <c r="O267" s="36">
        <f t="shared" si="40"/>
        <v>3.552653E-4</v>
      </c>
      <c r="P267" s="362">
        <f t="shared" si="41"/>
        <v>38013</v>
      </c>
      <c r="Q267" s="239"/>
      <c r="R267" s="239"/>
      <c r="S267" s="103"/>
      <c r="T267" s="240"/>
      <c r="U267" s="199">
        <f t="shared" si="42"/>
        <v>38013</v>
      </c>
      <c r="V267" s="223">
        <f t="shared" si="43"/>
        <v>38013</v>
      </c>
      <c r="W267" s="155"/>
      <c r="X267" s="158"/>
      <c r="Y267" s="152"/>
      <c r="Z267" s="123"/>
      <c r="AA267" s="124"/>
      <c r="AB267" s="120"/>
      <c r="AC267" s="135"/>
      <c r="AD267" s="135"/>
      <c r="AE267" s="138"/>
      <c r="AF267" s="140"/>
      <c r="AG267" s="135"/>
    </row>
    <row r="268" spans="1:33" hidden="1">
      <c r="A268" s="60" t="s">
        <v>5078</v>
      </c>
      <c r="B268" s="31" t="s">
        <v>538</v>
      </c>
      <c r="C268" s="32" t="s">
        <v>2122</v>
      </c>
      <c r="D268" s="32" t="s">
        <v>2179</v>
      </c>
      <c r="E268" s="32" t="s">
        <v>2124</v>
      </c>
      <c r="F268" s="32" t="s">
        <v>2119</v>
      </c>
      <c r="G268" s="34" t="s">
        <v>2108</v>
      </c>
      <c r="H268" s="35" t="s">
        <v>2383</v>
      </c>
      <c r="I268" s="313">
        <v>4312</v>
      </c>
      <c r="J268" s="341">
        <v>618</v>
      </c>
      <c r="K268" s="331">
        <v>23</v>
      </c>
      <c r="L268" s="327">
        <v>1436.11</v>
      </c>
      <c r="M268" s="18">
        <f t="shared" si="38"/>
        <v>5.3339516999999998E-3</v>
      </c>
      <c r="N268" s="18">
        <f t="shared" si="39"/>
        <v>2.2953549000000002E-3</v>
      </c>
      <c r="O268" s="36">
        <f t="shared" si="40"/>
        <v>1.159541E-4</v>
      </c>
      <c r="P268" s="362">
        <f t="shared" si="41"/>
        <v>12407</v>
      </c>
      <c r="Q268" s="239"/>
      <c r="R268" s="239"/>
      <c r="S268" s="103"/>
      <c r="T268" s="240"/>
      <c r="U268" s="199">
        <f t="shared" si="42"/>
        <v>12407</v>
      </c>
      <c r="V268" s="223">
        <f t="shared" si="43"/>
        <v>12407</v>
      </c>
      <c r="W268" s="155"/>
      <c r="X268" s="158"/>
      <c r="Y268" s="152"/>
      <c r="Z268" s="123"/>
      <c r="AA268" s="124"/>
      <c r="AB268" s="120"/>
      <c r="AC268" s="135"/>
      <c r="AD268" s="135"/>
      <c r="AE268" s="138"/>
      <c r="AF268" s="140"/>
      <c r="AG268" s="135"/>
    </row>
    <row r="269" spans="1:33" hidden="1">
      <c r="A269" s="60" t="s">
        <v>5079</v>
      </c>
      <c r="B269" s="31" t="s">
        <v>539</v>
      </c>
      <c r="C269" s="32" t="s">
        <v>2122</v>
      </c>
      <c r="D269" s="32" t="s">
        <v>2179</v>
      </c>
      <c r="E269" s="32" t="s">
        <v>2126</v>
      </c>
      <c r="F269" s="32">
        <v>3</v>
      </c>
      <c r="G269" s="34" t="s">
        <v>2109</v>
      </c>
      <c r="H269" s="35" t="s">
        <v>2384</v>
      </c>
      <c r="I269" s="313">
        <v>10103</v>
      </c>
      <c r="J269" s="341">
        <v>1332</v>
      </c>
      <c r="K269" s="331">
        <v>81</v>
      </c>
      <c r="L269" s="327">
        <v>1200.8599999999999</v>
      </c>
      <c r="M269" s="18">
        <f t="shared" si="38"/>
        <v>8.0174205000000005E-3</v>
      </c>
      <c r="N269" s="18">
        <f t="shared" si="39"/>
        <v>8.8929634000000004E-3</v>
      </c>
      <c r="O269" s="36">
        <f t="shared" si="40"/>
        <v>4.492446E-4</v>
      </c>
      <c r="P269" s="362">
        <f t="shared" si="41"/>
        <v>48069</v>
      </c>
      <c r="Q269" s="239"/>
      <c r="R269" s="239"/>
      <c r="S269" s="103"/>
      <c r="T269" s="240"/>
      <c r="U269" s="199">
        <f t="shared" si="42"/>
        <v>48069</v>
      </c>
      <c r="V269" s="223">
        <f t="shared" si="43"/>
        <v>48069</v>
      </c>
      <c r="W269" s="155"/>
      <c r="X269" s="158"/>
      <c r="Y269" s="152"/>
      <c r="Z269" s="123"/>
      <c r="AA269" s="124"/>
      <c r="AB269" s="120"/>
      <c r="AC269" s="135"/>
      <c r="AD269" s="135"/>
      <c r="AE269" s="138"/>
      <c r="AF269" s="140"/>
      <c r="AG269" s="135"/>
    </row>
    <row r="270" spans="1:33" hidden="1">
      <c r="A270" s="60" t="s">
        <v>5080</v>
      </c>
      <c r="B270" s="31" t="s">
        <v>540</v>
      </c>
      <c r="C270" s="32" t="s">
        <v>2122</v>
      </c>
      <c r="D270" s="32" t="s">
        <v>2179</v>
      </c>
      <c r="E270" s="32" t="s">
        <v>2133</v>
      </c>
      <c r="F270" s="32" t="s">
        <v>2119</v>
      </c>
      <c r="G270" s="34" t="s">
        <v>2108</v>
      </c>
      <c r="H270" s="35" t="s">
        <v>2385</v>
      </c>
      <c r="I270" s="313">
        <v>5511</v>
      </c>
      <c r="J270" s="341">
        <v>768</v>
      </c>
      <c r="K270" s="331">
        <v>24</v>
      </c>
      <c r="L270" s="327">
        <v>2218.38</v>
      </c>
      <c r="M270" s="18">
        <f t="shared" ref="M270:M301" si="44" xml:space="preserve"> ROUNDDOWN(K270/I270,10)</f>
        <v>4.3549265E-3</v>
      </c>
      <c r="N270" s="18">
        <f t="shared" ref="N270:N301" si="45">ROUNDDOWN(J270*M270/L270,10)</f>
        <v>1.5076693E-3</v>
      </c>
      <c r="O270" s="36">
        <f t="shared" ref="O270:O301" si="46">ROUNDDOWN(N270/$N$2500,10)</f>
        <v>7.6162700000000002E-5</v>
      </c>
      <c r="P270" s="362">
        <f t="shared" si="41"/>
        <v>8149</v>
      </c>
      <c r="Q270" s="239"/>
      <c r="R270" s="239"/>
      <c r="S270" s="103"/>
      <c r="T270" s="240"/>
      <c r="U270" s="199">
        <f t="shared" si="42"/>
        <v>8149</v>
      </c>
      <c r="V270" s="223">
        <f t="shared" si="43"/>
        <v>8149</v>
      </c>
      <c r="W270" s="155"/>
      <c r="X270" s="158"/>
      <c r="Y270" s="152"/>
      <c r="Z270" s="123"/>
      <c r="AA270" s="124"/>
      <c r="AB270" s="120"/>
      <c r="AC270" s="135"/>
      <c r="AD270" s="135"/>
      <c r="AE270" s="138"/>
      <c r="AF270" s="140"/>
      <c r="AG270" s="135"/>
    </row>
    <row r="271" spans="1:33" hidden="1">
      <c r="A271" s="60" t="s">
        <v>5081</v>
      </c>
      <c r="B271" s="31" t="s">
        <v>541</v>
      </c>
      <c r="C271" s="32" t="s">
        <v>2122</v>
      </c>
      <c r="D271" s="32" t="s">
        <v>2179</v>
      </c>
      <c r="E271" s="32" t="s">
        <v>2157</v>
      </c>
      <c r="F271" s="32" t="s">
        <v>2119</v>
      </c>
      <c r="G271" s="34" t="s">
        <v>2108</v>
      </c>
      <c r="H271" s="35" t="s">
        <v>2386</v>
      </c>
      <c r="I271" s="313">
        <v>9558</v>
      </c>
      <c r="J271" s="341">
        <v>1354</v>
      </c>
      <c r="K271" s="331">
        <v>66</v>
      </c>
      <c r="L271" s="327">
        <v>1330.1</v>
      </c>
      <c r="M271" s="18">
        <f t="shared" si="44"/>
        <v>6.9052102000000002E-3</v>
      </c>
      <c r="N271" s="18">
        <f t="shared" si="45"/>
        <v>7.0292868999999999E-3</v>
      </c>
      <c r="O271" s="36">
        <f t="shared" si="46"/>
        <v>3.5509750000000003E-4</v>
      </c>
      <c r="P271" s="362">
        <f t="shared" si="41"/>
        <v>37995</v>
      </c>
      <c r="Q271" s="239"/>
      <c r="R271" s="239"/>
      <c r="S271" s="103"/>
      <c r="T271" s="240"/>
      <c r="U271" s="199">
        <f t="shared" si="42"/>
        <v>37995</v>
      </c>
      <c r="V271" s="223">
        <f t="shared" si="43"/>
        <v>37995</v>
      </c>
      <c r="W271" s="155"/>
      <c r="X271" s="158"/>
      <c r="Y271" s="152"/>
      <c r="Z271" s="123"/>
      <c r="AA271" s="124"/>
      <c r="AB271" s="120"/>
      <c r="AC271" s="135"/>
      <c r="AD271" s="135"/>
      <c r="AE271" s="138"/>
      <c r="AF271" s="140"/>
      <c r="AG271" s="135"/>
    </row>
    <row r="272" spans="1:33" hidden="1">
      <c r="A272" s="60" t="s">
        <v>5082</v>
      </c>
      <c r="B272" s="31" t="s">
        <v>542</v>
      </c>
      <c r="C272" s="32" t="s">
        <v>2122</v>
      </c>
      <c r="D272" s="32" t="s">
        <v>2179</v>
      </c>
      <c r="E272" s="32" t="s">
        <v>2159</v>
      </c>
      <c r="F272" s="32">
        <v>3</v>
      </c>
      <c r="G272" s="34" t="s">
        <v>2109</v>
      </c>
      <c r="H272" s="35" t="s">
        <v>2387</v>
      </c>
      <c r="I272" s="313">
        <v>33851</v>
      </c>
      <c r="J272" s="341">
        <v>4557</v>
      </c>
      <c r="K272" s="331">
        <v>149</v>
      </c>
      <c r="L272" s="327">
        <v>3004.34</v>
      </c>
      <c r="M272" s="18">
        <f t="shared" si="44"/>
        <v>4.4016424E-3</v>
      </c>
      <c r="N272" s="18">
        <f t="shared" si="45"/>
        <v>6.6764362000000001E-3</v>
      </c>
      <c r="O272" s="36">
        <f t="shared" si="46"/>
        <v>3.3727259999999999E-4</v>
      </c>
      <c r="P272" s="362">
        <f t="shared" si="41"/>
        <v>36088</v>
      </c>
      <c r="Q272" s="239"/>
      <c r="R272" s="239"/>
      <c r="S272" s="103"/>
      <c r="T272" s="240"/>
      <c r="U272" s="199">
        <f t="shared" si="42"/>
        <v>36088</v>
      </c>
      <c r="V272" s="223">
        <f t="shared" si="43"/>
        <v>36088</v>
      </c>
      <c r="W272" s="155"/>
      <c r="X272" s="158"/>
      <c r="Y272" s="152"/>
      <c r="Z272" s="123"/>
      <c r="AA272" s="124"/>
      <c r="AB272" s="120"/>
      <c r="AC272" s="135"/>
      <c r="AD272" s="135"/>
      <c r="AE272" s="138"/>
      <c r="AF272" s="140"/>
      <c r="AG272" s="135"/>
    </row>
    <row r="273" spans="1:33" hidden="1">
      <c r="A273" s="60" t="s">
        <v>5083</v>
      </c>
      <c r="B273" s="31" t="s">
        <v>543</v>
      </c>
      <c r="C273" s="32" t="s">
        <v>2122</v>
      </c>
      <c r="D273" s="32" t="s">
        <v>2179</v>
      </c>
      <c r="E273" s="32" t="s">
        <v>2172</v>
      </c>
      <c r="F273" s="32" t="s">
        <v>2119</v>
      </c>
      <c r="G273" s="34" t="s">
        <v>2108</v>
      </c>
      <c r="H273" s="35" t="s">
        <v>2388</v>
      </c>
      <c r="I273" s="313">
        <v>3640</v>
      </c>
      <c r="J273" s="341">
        <v>508</v>
      </c>
      <c r="K273" s="331">
        <v>26</v>
      </c>
      <c r="L273" s="327">
        <v>937.8</v>
      </c>
      <c r="M273" s="18">
        <f t="shared" si="44"/>
        <v>7.1428571000000003E-3</v>
      </c>
      <c r="N273" s="18">
        <f t="shared" si="45"/>
        <v>3.8692380000000001E-3</v>
      </c>
      <c r="O273" s="36">
        <f t="shared" si="46"/>
        <v>1.9546170000000001E-4</v>
      </c>
      <c r="P273" s="362">
        <f t="shared" si="41"/>
        <v>20914</v>
      </c>
      <c r="Q273" s="239"/>
      <c r="R273" s="239"/>
      <c r="S273" s="103"/>
      <c r="T273" s="240"/>
      <c r="U273" s="199">
        <f t="shared" si="42"/>
        <v>20914</v>
      </c>
      <c r="V273" s="223">
        <f t="shared" si="43"/>
        <v>20914</v>
      </c>
      <c r="W273" s="155"/>
      <c r="X273" s="158"/>
      <c r="Y273" s="152"/>
      <c r="Z273" s="123"/>
      <c r="AA273" s="124"/>
      <c r="AB273" s="120"/>
      <c r="AC273" s="135"/>
      <c r="AD273" s="135"/>
      <c r="AE273" s="138"/>
      <c r="AF273" s="140"/>
      <c r="AG273" s="135"/>
    </row>
    <row r="274" spans="1:33" hidden="1">
      <c r="A274" s="60" t="s">
        <v>5084</v>
      </c>
      <c r="B274" s="31" t="s">
        <v>544</v>
      </c>
      <c r="C274" s="32" t="s">
        <v>2122</v>
      </c>
      <c r="D274" s="32" t="s">
        <v>2179</v>
      </c>
      <c r="E274" s="32" t="s">
        <v>2174</v>
      </c>
      <c r="F274" s="32" t="s">
        <v>2119</v>
      </c>
      <c r="G274" s="34" t="s">
        <v>2108</v>
      </c>
      <c r="H274" s="35" t="s">
        <v>2389</v>
      </c>
      <c r="I274" s="313">
        <v>6464</v>
      </c>
      <c r="J274" s="341">
        <v>961</v>
      </c>
      <c r="K274" s="331">
        <v>49</v>
      </c>
      <c r="L274" s="327">
        <v>1211.74</v>
      </c>
      <c r="M274" s="18">
        <f t="shared" si="44"/>
        <v>7.5804454999999996E-3</v>
      </c>
      <c r="N274" s="18">
        <f t="shared" si="45"/>
        <v>6.0118573999999999E-3</v>
      </c>
      <c r="O274" s="36">
        <f t="shared" si="46"/>
        <v>3.0370020000000002E-4</v>
      </c>
      <c r="P274" s="362">
        <f t="shared" si="41"/>
        <v>32495</v>
      </c>
      <c r="Q274" s="239"/>
      <c r="R274" s="239"/>
      <c r="S274" s="103"/>
      <c r="T274" s="240"/>
      <c r="U274" s="199">
        <f t="shared" si="42"/>
        <v>32495</v>
      </c>
      <c r="V274" s="223">
        <f t="shared" si="43"/>
        <v>32495</v>
      </c>
      <c r="W274" s="155"/>
      <c r="X274" s="158"/>
      <c r="Y274" s="152"/>
      <c r="Z274" s="123"/>
      <c r="AA274" s="124"/>
      <c r="AB274" s="120"/>
      <c r="AC274" s="135"/>
      <c r="AD274" s="135"/>
      <c r="AE274" s="138"/>
      <c r="AF274" s="140"/>
      <c r="AG274" s="135"/>
    </row>
    <row r="275" spans="1:33" hidden="1">
      <c r="A275" s="60" t="s">
        <v>5085</v>
      </c>
      <c r="B275" s="31" t="s">
        <v>545</v>
      </c>
      <c r="C275" s="32" t="s">
        <v>2122</v>
      </c>
      <c r="D275" s="32" t="s">
        <v>2211</v>
      </c>
      <c r="E275" s="32" t="s">
        <v>2116</v>
      </c>
      <c r="F275" s="32" t="s">
        <v>2117</v>
      </c>
      <c r="G275" s="34" t="s">
        <v>2107</v>
      </c>
      <c r="H275" s="35" t="s">
        <v>2390</v>
      </c>
      <c r="I275" s="313">
        <v>14362</v>
      </c>
      <c r="J275" s="341">
        <v>1880</v>
      </c>
      <c r="K275" s="331">
        <v>148</v>
      </c>
      <c r="L275" s="327">
        <v>1388.86</v>
      </c>
      <c r="M275" s="18">
        <f t="shared" si="44"/>
        <v>1.03049714E-2</v>
      </c>
      <c r="N275" s="18">
        <f t="shared" si="45"/>
        <v>1.39490994E-2</v>
      </c>
      <c r="O275" s="36">
        <f t="shared" si="46"/>
        <v>7.0466479999999998E-4</v>
      </c>
      <c r="P275" s="362">
        <f t="shared" si="41"/>
        <v>75399</v>
      </c>
      <c r="Q275" s="239"/>
      <c r="R275" s="239"/>
      <c r="S275" s="103"/>
      <c r="T275" s="240"/>
      <c r="U275" s="199">
        <f t="shared" si="42"/>
        <v>75399</v>
      </c>
      <c r="V275" s="223">
        <f t="shared" si="43"/>
        <v>75399</v>
      </c>
      <c r="W275" s="155"/>
      <c r="X275" s="158"/>
      <c r="Y275" s="152"/>
      <c r="Z275" s="123"/>
      <c r="AA275" s="124"/>
      <c r="AB275" s="120"/>
      <c r="AC275" s="135"/>
      <c r="AD275" s="135"/>
      <c r="AE275" s="138"/>
      <c r="AF275" s="140"/>
      <c r="AG275" s="135"/>
    </row>
    <row r="276" spans="1:33" hidden="1">
      <c r="A276" s="60" t="s">
        <v>5086</v>
      </c>
      <c r="B276" s="31" t="s">
        <v>546</v>
      </c>
      <c r="C276" s="32" t="s">
        <v>2122</v>
      </c>
      <c r="D276" s="32" t="s">
        <v>2211</v>
      </c>
      <c r="E276" s="32" t="s">
        <v>2115</v>
      </c>
      <c r="F276" s="32" t="s">
        <v>2119</v>
      </c>
      <c r="G276" s="34" t="s">
        <v>2108</v>
      </c>
      <c r="H276" s="35" t="s">
        <v>2390</v>
      </c>
      <c r="I276" s="313">
        <v>9811</v>
      </c>
      <c r="J276" s="341">
        <v>1443</v>
      </c>
      <c r="K276" s="331">
        <v>84</v>
      </c>
      <c r="L276" s="327">
        <v>1484.58</v>
      </c>
      <c r="M276" s="18">
        <f t="shared" si="44"/>
        <v>8.5618182999999994E-3</v>
      </c>
      <c r="N276" s="18">
        <f t="shared" si="45"/>
        <v>8.3220194999999997E-3</v>
      </c>
      <c r="O276" s="36">
        <f t="shared" si="46"/>
        <v>4.204023E-4</v>
      </c>
      <c r="P276" s="362">
        <f t="shared" si="41"/>
        <v>44983</v>
      </c>
      <c r="Q276" s="239"/>
      <c r="R276" s="239"/>
      <c r="S276" s="103"/>
      <c r="T276" s="240"/>
      <c r="U276" s="199">
        <f t="shared" si="42"/>
        <v>44983</v>
      </c>
      <c r="V276" s="223">
        <f t="shared" si="43"/>
        <v>44983</v>
      </c>
      <c r="W276" s="155"/>
      <c r="X276" s="158"/>
      <c r="Y276" s="152"/>
      <c r="Z276" s="123"/>
      <c r="AA276" s="124"/>
      <c r="AB276" s="120"/>
      <c r="AC276" s="135"/>
      <c r="AD276" s="135"/>
      <c r="AE276" s="138"/>
      <c r="AF276" s="140"/>
      <c r="AG276" s="135"/>
    </row>
    <row r="277" spans="1:33" hidden="1">
      <c r="A277" s="60" t="s">
        <v>5087</v>
      </c>
      <c r="B277" s="31" t="s">
        <v>547</v>
      </c>
      <c r="C277" s="32" t="s">
        <v>2122</v>
      </c>
      <c r="D277" s="32" t="s">
        <v>2211</v>
      </c>
      <c r="E277" s="32" t="s">
        <v>2120</v>
      </c>
      <c r="F277" s="32" t="s">
        <v>2119</v>
      </c>
      <c r="G277" s="34" t="s">
        <v>2108</v>
      </c>
      <c r="H277" s="35" t="s">
        <v>2391</v>
      </c>
      <c r="I277" s="313">
        <v>9026</v>
      </c>
      <c r="J277" s="341">
        <v>1444</v>
      </c>
      <c r="K277" s="331">
        <v>165</v>
      </c>
      <c r="L277" s="327">
        <v>1050.0999999999999</v>
      </c>
      <c r="M277" s="18">
        <f t="shared" si="44"/>
        <v>1.8280522899999999E-2</v>
      </c>
      <c r="N277" s="18">
        <f t="shared" si="45"/>
        <v>2.5137677399999999E-2</v>
      </c>
      <c r="O277" s="36">
        <f t="shared" si="46"/>
        <v>1.2698767000000001E-3</v>
      </c>
      <c r="P277" s="362">
        <f t="shared" si="41"/>
        <v>135876</v>
      </c>
      <c r="Q277" s="239"/>
      <c r="R277" s="239"/>
      <c r="S277" s="103"/>
      <c r="T277" s="240"/>
      <c r="U277" s="199">
        <f t="shared" si="42"/>
        <v>135876</v>
      </c>
      <c r="V277" s="223">
        <f t="shared" si="43"/>
        <v>135876</v>
      </c>
      <c r="W277" s="155"/>
      <c r="X277" s="158"/>
      <c r="Y277" s="152"/>
      <c r="Z277" s="123"/>
      <c r="AA277" s="124"/>
      <c r="AB277" s="120"/>
      <c r="AC277" s="135"/>
      <c r="AD277" s="135"/>
      <c r="AE277" s="138"/>
      <c r="AF277" s="140"/>
      <c r="AG277" s="135"/>
    </row>
    <row r="278" spans="1:33" hidden="1">
      <c r="A278" s="60" t="s">
        <v>5088</v>
      </c>
      <c r="B278" s="31" t="s">
        <v>548</v>
      </c>
      <c r="C278" s="32" t="s">
        <v>2122</v>
      </c>
      <c r="D278" s="32" t="s">
        <v>2211</v>
      </c>
      <c r="E278" s="32" t="s">
        <v>2122</v>
      </c>
      <c r="F278" s="32" t="s">
        <v>2119</v>
      </c>
      <c r="G278" s="34" t="s">
        <v>2108</v>
      </c>
      <c r="H278" s="35" t="s">
        <v>2392</v>
      </c>
      <c r="I278" s="313">
        <v>20389</v>
      </c>
      <c r="J278" s="341">
        <v>3203</v>
      </c>
      <c r="K278" s="331">
        <v>89</v>
      </c>
      <c r="L278" s="327">
        <v>2315.63</v>
      </c>
      <c r="M278" s="18">
        <f t="shared" si="44"/>
        <v>4.3650987999999998E-3</v>
      </c>
      <c r="N278" s="18">
        <f t="shared" si="45"/>
        <v>6.0378434000000003E-3</v>
      </c>
      <c r="O278" s="36">
        <f t="shared" si="46"/>
        <v>3.0501289999999999E-4</v>
      </c>
      <c r="P278" s="362">
        <f t="shared" si="41"/>
        <v>32636</v>
      </c>
      <c r="Q278" s="239"/>
      <c r="R278" s="239"/>
      <c r="S278" s="103"/>
      <c r="T278" s="240"/>
      <c r="U278" s="199">
        <f t="shared" si="42"/>
        <v>32636</v>
      </c>
      <c r="V278" s="223">
        <f t="shared" si="43"/>
        <v>32636</v>
      </c>
      <c r="W278" s="155"/>
      <c r="X278" s="158"/>
      <c r="Y278" s="152"/>
      <c r="Z278" s="123"/>
      <c r="AA278" s="124"/>
      <c r="AB278" s="120"/>
      <c r="AC278" s="135"/>
      <c r="AD278" s="135"/>
      <c r="AE278" s="138"/>
      <c r="AF278" s="140"/>
      <c r="AG278" s="135"/>
    </row>
    <row r="279" spans="1:33" hidden="1">
      <c r="A279" s="60" t="s">
        <v>5089</v>
      </c>
      <c r="B279" s="31" t="s">
        <v>549</v>
      </c>
      <c r="C279" s="32" t="s">
        <v>2122</v>
      </c>
      <c r="D279" s="32" t="s">
        <v>2211</v>
      </c>
      <c r="E279" s="32" t="s">
        <v>2124</v>
      </c>
      <c r="F279" s="32" t="s">
        <v>2119</v>
      </c>
      <c r="G279" s="34" t="s">
        <v>2108</v>
      </c>
      <c r="H279" s="35" t="s">
        <v>2393</v>
      </c>
      <c r="I279" s="313">
        <v>7438</v>
      </c>
      <c r="J279" s="341">
        <v>1197</v>
      </c>
      <c r="K279" s="331">
        <v>59</v>
      </c>
      <c r="L279" s="327">
        <v>1381.19</v>
      </c>
      <c r="M279" s="18">
        <f t="shared" si="44"/>
        <v>7.9322397999999992E-3</v>
      </c>
      <c r="N279" s="18">
        <f t="shared" si="45"/>
        <v>6.8744278000000001E-3</v>
      </c>
      <c r="O279" s="36">
        <f t="shared" si="46"/>
        <v>3.4727450000000002E-4</v>
      </c>
      <c r="P279" s="362">
        <f t="shared" si="41"/>
        <v>37158</v>
      </c>
      <c r="Q279" s="239"/>
      <c r="R279" s="239"/>
      <c r="S279" s="103"/>
      <c r="T279" s="240"/>
      <c r="U279" s="199">
        <f t="shared" si="42"/>
        <v>37158</v>
      </c>
      <c r="V279" s="223">
        <f t="shared" si="43"/>
        <v>37158</v>
      </c>
      <c r="W279" s="155"/>
      <c r="X279" s="158"/>
      <c r="Y279" s="152"/>
      <c r="Z279" s="123"/>
      <c r="AA279" s="124"/>
      <c r="AB279" s="120"/>
      <c r="AC279" s="135"/>
      <c r="AD279" s="135"/>
      <c r="AE279" s="138"/>
      <c r="AF279" s="140"/>
      <c r="AG279" s="135"/>
    </row>
    <row r="280" spans="1:33" hidden="1">
      <c r="A280" s="60" t="s">
        <v>5090</v>
      </c>
      <c r="B280" s="31" t="s">
        <v>550</v>
      </c>
      <c r="C280" s="32" t="s">
        <v>2122</v>
      </c>
      <c r="D280" s="32" t="s">
        <v>2211</v>
      </c>
      <c r="E280" s="32" t="s">
        <v>2126</v>
      </c>
      <c r="F280" s="32" t="s">
        <v>2119</v>
      </c>
      <c r="G280" s="34" t="s">
        <v>2108</v>
      </c>
      <c r="H280" s="35" t="s">
        <v>2394</v>
      </c>
      <c r="I280" s="313">
        <v>10287</v>
      </c>
      <c r="J280" s="341">
        <v>1708</v>
      </c>
      <c r="K280" s="331">
        <v>34</v>
      </c>
      <c r="L280" s="327">
        <v>3205.69</v>
      </c>
      <c r="M280" s="18">
        <f t="shared" si="44"/>
        <v>3.3051424000000002E-3</v>
      </c>
      <c r="N280" s="18">
        <f t="shared" si="45"/>
        <v>1.7609883999999999E-3</v>
      </c>
      <c r="O280" s="36">
        <f t="shared" si="46"/>
        <v>8.8959600000000001E-5</v>
      </c>
      <c r="P280" s="362">
        <f t="shared" si="41"/>
        <v>9518</v>
      </c>
      <c r="Q280" s="239"/>
      <c r="R280" s="239"/>
      <c r="S280" s="103"/>
      <c r="T280" s="240"/>
      <c r="U280" s="199">
        <f t="shared" si="42"/>
        <v>9518</v>
      </c>
      <c r="V280" s="223">
        <f t="shared" si="43"/>
        <v>9518</v>
      </c>
      <c r="W280" s="155"/>
      <c r="X280" s="158"/>
      <c r="Y280" s="152"/>
      <c r="Z280" s="123"/>
      <c r="AA280" s="124"/>
      <c r="AB280" s="120"/>
      <c r="AC280" s="135"/>
      <c r="AD280" s="135"/>
      <c r="AE280" s="138"/>
      <c r="AF280" s="140"/>
      <c r="AG280" s="135"/>
    </row>
    <row r="281" spans="1:33" hidden="1">
      <c r="A281" s="60" t="s">
        <v>5091</v>
      </c>
      <c r="B281" s="31" t="s">
        <v>551</v>
      </c>
      <c r="C281" s="32" t="s">
        <v>2122</v>
      </c>
      <c r="D281" s="32" t="s">
        <v>2211</v>
      </c>
      <c r="E281" s="32" t="s">
        <v>2133</v>
      </c>
      <c r="F281" s="32" t="s">
        <v>2119</v>
      </c>
      <c r="G281" s="34" t="s">
        <v>2108</v>
      </c>
      <c r="H281" s="35" t="s">
        <v>2395</v>
      </c>
      <c r="I281" s="313">
        <v>18299</v>
      </c>
      <c r="J281" s="341">
        <v>3198</v>
      </c>
      <c r="K281" s="331">
        <v>115</v>
      </c>
      <c r="L281" s="327">
        <v>1443.04</v>
      </c>
      <c r="M281" s="18">
        <f t="shared" si="44"/>
        <v>6.2844963999999998E-3</v>
      </c>
      <c r="N281" s="18">
        <f t="shared" si="45"/>
        <v>1.39274167E-2</v>
      </c>
      <c r="O281" s="36">
        <f t="shared" si="46"/>
        <v>7.0356940000000005E-4</v>
      </c>
      <c r="P281" s="362">
        <f t="shared" si="41"/>
        <v>75281</v>
      </c>
      <c r="Q281" s="239"/>
      <c r="R281" s="239"/>
      <c r="S281" s="103"/>
      <c r="T281" s="240"/>
      <c r="U281" s="199">
        <f t="shared" si="42"/>
        <v>75281</v>
      </c>
      <c r="V281" s="223">
        <f t="shared" si="43"/>
        <v>75281</v>
      </c>
      <c r="W281" s="155"/>
      <c r="X281" s="158"/>
      <c r="Y281" s="152"/>
      <c r="Z281" s="123"/>
      <c r="AA281" s="124"/>
      <c r="AB281" s="120"/>
      <c r="AC281" s="135"/>
      <c r="AD281" s="135"/>
      <c r="AE281" s="138"/>
      <c r="AF281" s="140"/>
      <c r="AG281" s="135"/>
    </row>
    <row r="282" spans="1:33" hidden="1">
      <c r="A282" s="60" t="s">
        <v>5092</v>
      </c>
      <c r="B282" s="31" t="s">
        <v>552</v>
      </c>
      <c r="C282" s="32" t="s">
        <v>2122</v>
      </c>
      <c r="D282" s="32" t="s">
        <v>2211</v>
      </c>
      <c r="E282" s="32" t="s">
        <v>2157</v>
      </c>
      <c r="F282" s="32" t="s">
        <v>2119</v>
      </c>
      <c r="G282" s="34" t="s">
        <v>2108</v>
      </c>
      <c r="H282" s="35" t="s">
        <v>2396</v>
      </c>
      <c r="I282" s="313">
        <v>5278</v>
      </c>
      <c r="J282" s="341">
        <v>923</v>
      </c>
      <c r="K282" s="331">
        <v>20</v>
      </c>
      <c r="L282" s="327">
        <v>2843.24</v>
      </c>
      <c r="M282" s="18">
        <f t="shared" si="44"/>
        <v>3.7893140999999998E-3</v>
      </c>
      <c r="N282" s="18">
        <f t="shared" si="45"/>
        <v>1.2301237000000001E-3</v>
      </c>
      <c r="O282" s="36">
        <f t="shared" si="46"/>
        <v>6.2141899999999995E-5</v>
      </c>
      <c r="P282" s="362">
        <f t="shared" si="41"/>
        <v>6649</v>
      </c>
      <c r="Q282" s="239"/>
      <c r="R282" s="239"/>
      <c r="S282" s="103"/>
      <c r="T282" s="240"/>
      <c r="U282" s="199">
        <f t="shared" si="42"/>
        <v>6649</v>
      </c>
      <c r="V282" s="223">
        <f t="shared" si="43"/>
        <v>6649</v>
      </c>
      <c r="W282" s="155"/>
      <c r="X282" s="158"/>
      <c r="Y282" s="152"/>
      <c r="Z282" s="123"/>
      <c r="AA282" s="124"/>
      <c r="AB282" s="120"/>
      <c r="AC282" s="135"/>
      <c r="AD282" s="135"/>
      <c r="AE282" s="138"/>
      <c r="AF282" s="140"/>
      <c r="AG282" s="135"/>
    </row>
    <row r="283" spans="1:33" hidden="1">
      <c r="A283" s="60" t="s">
        <v>5093</v>
      </c>
      <c r="B283" s="31" t="s">
        <v>553</v>
      </c>
      <c r="C283" s="32" t="s">
        <v>2122</v>
      </c>
      <c r="D283" s="32" t="s">
        <v>2211</v>
      </c>
      <c r="E283" s="32" t="s">
        <v>2159</v>
      </c>
      <c r="F283" s="32" t="s">
        <v>2119</v>
      </c>
      <c r="G283" s="34" t="s">
        <v>2108</v>
      </c>
      <c r="H283" s="35" t="s">
        <v>2397</v>
      </c>
      <c r="I283" s="313">
        <v>14675</v>
      </c>
      <c r="J283" s="341">
        <v>2487</v>
      </c>
      <c r="K283" s="331">
        <v>72</v>
      </c>
      <c r="L283" s="327">
        <v>1842.12</v>
      </c>
      <c r="M283" s="18">
        <f t="shared" si="44"/>
        <v>4.9063031999999999E-3</v>
      </c>
      <c r="N283" s="18">
        <f t="shared" si="45"/>
        <v>6.6238768000000002E-3</v>
      </c>
      <c r="O283" s="36">
        <f t="shared" si="46"/>
        <v>3.3461750000000001E-4</v>
      </c>
      <c r="P283" s="362">
        <f t="shared" si="41"/>
        <v>35804</v>
      </c>
      <c r="Q283" s="239"/>
      <c r="R283" s="239"/>
      <c r="S283" s="103"/>
      <c r="T283" s="240"/>
      <c r="U283" s="199">
        <f t="shared" si="42"/>
        <v>35804</v>
      </c>
      <c r="V283" s="223">
        <f t="shared" si="43"/>
        <v>35804</v>
      </c>
      <c r="W283" s="155"/>
      <c r="X283" s="158"/>
      <c r="Y283" s="152"/>
      <c r="Z283" s="123"/>
      <c r="AA283" s="124"/>
      <c r="AB283" s="120"/>
      <c r="AC283" s="135"/>
      <c r="AD283" s="135"/>
      <c r="AE283" s="138"/>
      <c r="AF283" s="140"/>
      <c r="AG283" s="135"/>
    </row>
    <row r="284" spans="1:33" hidden="1">
      <c r="A284" s="60" t="s">
        <v>5094</v>
      </c>
      <c r="B284" s="31" t="s">
        <v>554</v>
      </c>
      <c r="C284" s="32" t="s">
        <v>2122</v>
      </c>
      <c r="D284" s="32" t="s">
        <v>2215</v>
      </c>
      <c r="E284" s="32" t="s">
        <v>2116</v>
      </c>
      <c r="F284" s="32" t="s">
        <v>2119</v>
      </c>
      <c r="G284" s="34" t="s">
        <v>2108</v>
      </c>
      <c r="H284" s="35" t="s">
        <v>2398</v>
      </c>
      <c r="I284" s="313">
        <v>6901</v>
      </c>
      <c r="J284" s="341">
        <v>1060</v>
      </c>
      <c r="K284" s="331">
        <v>45</v>
      </c>
      <c r="L284" s="327">
        <v>1373.08</v>
      </c>
      <c r="M284" s="18">
        <f t="shared" si="44"/>
        <v>6.5207939999999999E-3</v>
      </c>
      <c r="N284" s="18">
        <f t="shared" si="45"/>
        <v>5.0339686E-3</v>
      </c>
      <c r="O284" s="36">
        <f t="shared" si="46"/>
        <v>2.543003E-4</v>
      </c>
      <c r="P284" s="362">
        <f t="shared" si="41"/>
        <v>27210</v>
      </c>
      <c r="Q284" s="239"/>
      <c r="R284" s="239"/>
      <c r="S284" s="241"/>
      <c r="T284" s="240"/>
      <c r="U284" s="199">
        <f t="shared" si="42"/>
        <v>27210</v>
      </c>
      <c r="V284" s="223">
        <f t="shared" si="43"/>
        <v>27210</v>
      </c>
      <c r="W284" s="155"/>
      <c r="X284" s="158"/>
      <c r="Y284" s="152"/>
      <c r="Z284" s="123"/>
      <c r="AA284" s="124"/>
      <c r="AB284" s="120"/>
      <c r="AC284" s="135"/>
      <c r="AD284" s="135"/>
      <c r="AE284" s="138"/>
      <c r="AF284" s="140"/>
      <c r="AG284" s="135"/>
    </row>
    <row r="285" spans="1:33" hidden="1">
      <c r="A285" s="60" t="s">
        <v>5095</v>
      </c>
      <c r="B285" s="31" t="s">
        <v>555</v>
      </c>
      <c r="C285" s="32" t="s">
        <v>2122</v>
      </c>
      <c r="D285" s="32" t="s">
        <v>2215</v>
      </c>
      <c r="E285" s="32" t="s">
        <v>2115</v>
      </c>
      <c r="F285" s="32" t="s">
        <v>2119</v>
      </c>
      <c r="G285" s="34" t="s">
        <v>2108</v>
      </c>
      <c r="H285" s="35" t="s">
        <v>2399</v>
      </c>
      <c r="I285" s="313">
        <v>5199</v>
      </c>
      <c r="J285" s="341">
        <v>792</v>
      </c>
      <c r="K285" s="331">
        <v>13</v>
      </c>
      <c r="L285" s="327">
        <v>1231.8800000000001</v>
      </c>
      <c r="M285" s="18">
        <f t="shared" si="44"/>
        <v>2.5004808000000001E-3</v>
      </c>
      <c r="N285" s="18">
        <f t="shared" si="45"/>
        <v>1.6076084999999999E-3</v>
      </c>
      <c r="O285" s="36">
        <f t="shared" si="46"/>
        <v>8.12113E-5</v>
      </c>
      <c r="P285" s="362">
        <f t="shared" si="41"/>
        <v>8689</v>
      </c>
      <c r="Q285" s="239"/>
      <c r="R285" s="239"/>
      <c r="S285" s="103"/>
      <c r="T285" s="240"/>
      <c r="U285" s="199">
        <f t="shared" si="42"/>
        <v>8689</v>
      </c>
      <c r="V285" s="223">
        <f t="shared" si="43"/>
        <v>8689</v>
      </c>
      <c r="W285" s="155"/>
      <c r="X285" s="158"/>
      <c r="Y285" s="152"/>
      <c r="Z285" s="123"/>
      <c r="AA285" s="124"/>
      <c r="AB285" s="120"/>
      <c r="AC285" s="135"/>
      <c r="AD285" s="135"/>
      <c r="AE285" s="138"/>
      <c r="AF285" s="140"/>
      <c r="AG285" s="135"/>
    </row>
    <row r="286" spans="1:33" hidden="1">
      <c r="A286" s="60" t="s">
        <v>5096</v>
      </c>
      <c r="B286" s="31" t="s">
        <v>556</v>
      </c>
      <c r="C286" s="32" t="s">
        <v>2122</v>
      </c>
      <c r="D286" s="32" t="s">
        <v>2215</v>
      </c>
      <c r="E286" s="32" t="s">
        <v>2120</v>
      </c>
      <c r="F286" s="32" t="s">
        <v>2119</v>
      </c>
      <c r="G286" s="34" t="s">
        <v>2108</v>
      </c>
      <c r="H286" s="35" t="s">
        <v>2400</v>
      </c>
      <c r="I286" s="313">
        <v>4468</v>
      </c>
      <c r="J286" s="341">
        <v>670</v>
      </c>
      <c r="K286" s="331">
        <v>17</v>
      </c>
      <c r="L286" s="327">
        <v>1000.7</v>
      </c>
      <c r="M286" s="18">
        <f t="shared" si="44"/>
        <v>3.8048343000000001E-3</v>
      </c>
      <c r="N286" s="18">
        <f t="shared" si="45"/>
        <v>2.5474556999999999E-3</v>
      </c>
      <c r="O286" s="36">
        <f t="shared" si="46"/>
        <v>1.286894E-4</v>
      </c>
      <c r="P286" s="362">
        <f t="shared" si="41"/>
        <v>13769</v>
      </c>
      <c r="Q286" s="239"/>
      <c r="R286" s="239"/>
      <c r="S286" s="103"/>
      <c r="T286" s="240"/>
      <c r="U286" s="199">
        <f t="shared" si="42"/>
        <v>13769</v>
      </c>
      <c r="V286" s="223">
        <f t="shared" si="43"/>
        <v>13769</v>
      </c>
      <c r="W286" s="155"/>
      <c r="X286" s="158"/>
      <c r="Y286" s="152"/>
      <c r="Z286" s="123"/>
      <c r="AA286" s="124"/>
      <c r="AB286" s="120"/>
      <c r="AC286" s="135"/>
      <c r="AD286" s="135"/>
      <c r="AE286" s="138"/>
      <c r="AF286" s="140"/>
      <c r="AG286" s="135"/>
    </row>
    <row r="287" spans="1:33" hidden="1">
      <c r="A287" s="60" t="s">
        <v>5097</v>
      </c>
      <c r="B287" s="31" t="s">
        <v>557</v>
      </c>
      <c r="C287" s="32" t="s">
        <v>2122</v>
      </c>
      <c r="D287" s="32" t="s">
        <v>2215</v>
      </c>
      <c r="E287" s="32" t="s">
        <v>2122</v>
      </c>
      <c r="F287" s="32" t="s">
        <v>2119</v>
      </c>
      <c r="G287" s="34" t="s">
        <v>2108</v>
      </c>
      <c r="H287" s="35" t="s">
        <v>2401</v>
      </c>
      <c r="I287" s="313">
        <v>6008</v>
      </c>
      <c r="J287" s="341">
        <v>927</v>
      </c>
      <c r="K287" s="331">
        <v>58</v>
      </c>
      <c r="L287" s="327">
        <v>1349.45</v>
      </c>
      <c r="M287" s="18">
        <f t="shared" si="44"/>
        <v>9.6537949000000001E-3</v>
      </c>
      <c r="N287" s="18">
        <f t="shared" si="45"/>
        <v>6.6316409000000002E-3</v>
      </c>
      <c r="O287" s="36">
        <f t="shared" si="46"/>
        <v>3.3500970000000001E-4</v>
      </c>
      <c r="P287" s="362">
        <f t="shared" si="41"/>
        <v>35846</v>
      </c>
      <c r="Q287" s="239"/>
      <c r="R287" s="239"/>
      <c r="S287" s="103"/>
      <c r="T287" s="240"/>
      <c r="U287" s="199">
        <f t="shared" si="42"/>
        <v>35846</v>
      </c>
      <c r="V287" s="223">
        <f t="shared" si="43"/>
        <v>35846</v>
      </c>
      <c r="W287" s="155"/>
      <c r="X287" s="158"/>
      <c r="Y287" s="152"/>
      <c r="Z287" s="123"/>
      <c r="AA287" s="124"/>
      <c r="AB287" s="120"/>
      <c r="AC287" s="135"/>
      <c r="AD287" s="135"/>
      <c r="AE287" s="138"/>
      <c r="AF287" s="140"/>
      <c r="AG287" s="135"/>
    </row>
    <row r="288" spans="1:33" hidden="1">
      <c r="A288" s="60" t="s">
        <v>5098</v>
      </c>
      <c r="B288" s="31" t="s">
        <v>558</v>
      </c>
      <c r="C288" s="32" t="s">
        <v>2122</v>
      </c>
      <c r="D288" s="32" t="s">
        <v>2215</v>
      </c>
      <c r="E288" s="32" t="s">
        <v>2124</v>
      </c>
      <c r="F288" s="32" t="s">
        <v>2119</v>
      </c>
      <c r="G288" s="34" t="s">
        <v>2108</v>
      </c>
      <c r="H288" s="35" t="s">
        <v>2402</v>
      </c>
      <c r="I288" s="313">
        <v>5595</v>
      </c>
      <c r="J288" s="341">
        <v>848</v>
      </c>
      <c r="K288" s="331">
        <v>66</v>
      </c>
      <c r="L288" s="327">
        <v>1703.46</v>
      </c>
      <c r="M288" s="18">
        <f t="shared" si="44"/>
        <v>1.1796246599999999E-2</v>
      </c>
      <c r="N288" s="18">
        <f t="shared" si="45"/>
        <v>5.8722935000000004E-3</v>
      </c>
      <c r="O288" s="36">
        <f t="shared" si="46"/>
        <v>2.9664980000000001E-4</v>
      </c>
      <c r="P288" s="362">
        <f t="shared" si="41"/>
        <v>31741</v>
      </c>
      <c r="Q288" s="239"/>
      <c r="R288" s="239"/>
      <c r="S288" s="103"/>
      <c r="T288" s="240"/>
      <c r="U288" s="199">
        <f t="shared" si="42"/>
        <v>31741</v>
      </c>
      <c r="V288" s="223">
        <f t="shared" si="43"/>
        <v>31741</v>
      </c>
      <c r="W288" s="155"/>
      <c r="X288" s="158"/>
      <c r="Y288" s="152"/>
      <c r="Z288" s="123"/>
      <c r="AA288" s="124"/>
      <c r="AB288" s="120"/>
      <c r="AC288" s="135"/>
      <c r="AD288" s="135"/>
      <c r="AE288" s="138"/>
      <c r="AF288" s="140"/>
      <c r="AG288" s="135"/>
    </row>
    <row r="289" spans="1:33" hidden="1">
      <c r="A289" s="60" t="s">
        <v>5099</v>
      </c>
      <c r="B289" s="31" t="s">
        <v>559</v>
      </c>
      <c r="C289" s="32" t="s">
        <v>2122</v>
      </c>
      <c r="D289" s="32" t="s">
        <v>2215</v>
      </c>
      <c r="E289" s="32" t="s">
        <v>2126</v>
      </c>
      <c r="F289" s="32">
        <v>3</v>
      </c>
      <c r="G289" s="34" t="s">
        <v>2109</v>
      </c>
      <c r="H289" s="35" t="s">
        <v>2403</v>
      </c>
      <c r="I289" s="313">
        <v>20151</v>
      </c>
      <c r="J289" s="341">
        <v>2946</v>
      </c>
      <c r="K289" s="331">
        <v>123</v>
      </c>
      <c r="L289" s="327">
        <v>1574.63</v>
      </c>
      <c r="M289" s="18">
        <f t="shared" si="44"/>
        <v>6.1039153999999998E-3</v>
      </c>
      <c r="N289" s="18">
        <f t="shared" si="45"/>
        <v>1.1419911099999999E-2</v>
      </c>
      <c r="O289" s="36">
        <f t="shared" si="46"/>
        <v>5.7689809999999998E-4</v>
      </c>
      <c r="P289" s="362">
        <f t="shared" si="41"/>
        <v>61728</v>
      </c>
      <c r="Q289" s="239"/>
      <c r="R289" s="239"/>
      <c r="S289" s="103"/>
      <c r="T289" s="240"/>
      <c r="U289" s="199">
        <f t="shared" si="42"/>
        <v>61728</v>
      </c>
      <c r="V289" s="223">
        <f t="shared" si="43"/>
        <v>61728</v>
      </c>
      <c r="W289" s="155"/>
      <c r="X289" s="158"/>
      <c r="Y289" s="152"/>
      <c r="Z289" s="123"/>
      <c r="AA289" s="124"/>
      <c r="AB289" s="120"/>
      <c r="AC289" s="135"/>
      <c r="AD289" s="135"/>
      <c r="AE289" s="138"/>
      <c r="AF289" s="140"/>
      <c r="AG289" s="135"/>
    </row>
    <row r="290" spans="1:33" hidden="1">
      <c r="A290" s="60" t="s">
        <v>5100</v>
      </c>
      <c r="B290" s="31" t="s">
        <v>560</v>
      </c>
      <c r="C290" s="32" t="s">
        <v>2122</v>
      </c>
      <c r="D290" s="32" t="s">
        <v>2222</v>
      </c>
      <c r="E290" s="32" t="s">
        <v>2116</v>
      </c>
      <c r="F290" s="32" t="s">
        <v>2117</v>
      </c>
      <c r="G290" s="34" t="s">
        <v>2107</v>
      </c>
      <c r="H290" s="35" t="s">
        <v>2404</v>
      </c>
      <c r="I290" s="313">
        <v>13400</v>
      </c>
      <c r="J290" s="341">
        <v>1616</v>
      </c>
      <c r="K290" s="331">
        <v>89</v>
      </c>
      <c r="L290" s="327">
        <v>1801.6</v>
      </c>
      <c r="M290" s="18">
        <f t="shared" si="44"/>
        <v>6.6417910000000002E-3</v>
      </c>
      <c r="N290" s="18">
        <f t="shared" si="45"/>
        <v>5.9575566999999999E-3</v>
      </c>
      <c r="O290" s="36">
        <f t="shared" si="46"/>
        <v>3.0095710000000001E-4</v>
      </c>
      <c r="P290" s="362">
        <f t="shared" si="41"/>
        <v>32202</v>
      </c>
      <c r="Q290" s="239"/>
      <c r="R290" s="239"/>
      <c r="S290" s="103"/>
      <c r="T290" s="240"/>
      <c r="U290" s="199">
        <f t="shared" si="42"/>
        <v>32202</v>
      </c>
      <c r="V290" s="223">
        <f t="shared" si="43"/>
        <v>32202</v>
      </c>
      <c r="W290" s="155"/>
      <c r="X290" s="158"/>
      <c r="Y290" s="152"/>
      <c r="Z290" s="123"/>
      <c r="AA290" s="124"/>
      <c r="AB290" s="120"/>
      <c r="AC290" s="135"/>
      <c r="AD290" s="135"/>
      <c r="AE290" s="138"/>
      <c r="AF290" s="140"/>
      <c r="AG290" s="135"/>
    </row>
    <row r="291" spans="1:33" hidden="1">
      <c r="A291" s="60" t="s">
        <v>5101</v>
      </c>
      <c r="B291" s="31" t="s">
        <v>561</v>
      </c>
      <c r="C291" s="32" t="s">
        <v>2122</v>
      </c>
      <c r="D291" s="32" t="s">
        <v>2222</v>
      </c>
      <c r="E291" s="32" t="s">
        <v>2115</v>
      </c>
      <c r="F291" s="32" t="s">
        <v>2119</v>
      </c>
      <c r="G291" s="34" t="s">
        <v>2108</v>
      </c>
      <c r="H291" s="35" t="s">
        <v>2405</v>
      </c>
      <c r="I291" s="313">
        <v>3154</v>
      </c>
      <c r="J291" s="341">
        <v>454</v>
      </c>
      <c r="K291" s="331">
        <v>45</v>
      </c>
      <c r="L291" s="327">
        <v>1285.0999999999999</v>
      </c>
      <c r="M291" s="18">
        <f t="shared" si="44"/>
        <v>1.4267596699999999E-2</v>
      </c>
      <c r="N291" s="18">
        <f t="shared" si="45"/>
        <v>5.0404550999999997E-3</v>
      </c>
      <c r="O291" s="36">
        <f t="shared" si="46"/>
        <v>2.5462800000000002E-4</v>
      </c>
      <c r="P291" s="362">
        <f t="shared" si="41"/>
        <v>27245</v>
      </c>
      <c r="Q291" s="239"/>
      <c r="R291" s="239"/>
      <c r="S291" s="103"/>
      <c r="T291" s="240"/>
      <c r="U291" s="199">
        <f t="shared" si="42"/>
        <v>27245</v>
      </c>
      <c r="V291" s="223">
        <f t="shared" si="43"/>
        <v>27245</v>
      </c>
      <c r="W291" s="155"/>
      <c r="X291" s="158"/>
      <c r="Y291" s="152"/>
      <c r="Z291" s="123"/>
      <c r="AA291" s="124"/>
      <c r="AB291" s="120"/>
      <c r="AC291" s="135"/>
      <c r="AD291" s="135"/>
      <c r="AE291" s="138"/>
      <c r="AF291" s="140"/>
      <c r="AG291" s="135"/>
    </row>
    <row r="292" spans="1:33" hidden="1">
      <c r="A292" s="60" t="s">
        <v>5102</v>
      </c>
      <c r="B292" s="31" t="s">
        <v>562</v>
      </c>
      <c r="C292" s="32" t="s">
        <v>2122</v>
      </c>
      <c r="D292" s="32" t="s">
        <v>2222</v>
      </c>
      <c r="E292" s="32" t="s">
        <v>2120</v>
      </c>
      <c r="F292" s="32" t="s">
        <v>2119</v>
      </c>
      <c r="G292" s="34" t="s">
        <v>2108</v>
      </c>
      <c r="H292" s="35" t="s">
        <v>2406</v>
      </c>
      <c r="I292" s="313">
        <v>4141</v>
      </c>
      <c r="J292" s="341">
        <v>585</v>
      </c>
      <c r="K292" s="331">
        <v>42</v>
      </c>
      <c r="L292" s="327">
        <v>1115.93</v>
      </c>
      <c r="M292" s="18">
        <f t="shared" si="44"/>
        <v>1.01424776E-2</v>
      </c>
      <c r="N292" s="18">
        <f t="shared" si="45"/>
        <v>5.3169547999999999E-3</v>
      </c>
      <c r="O292" s="36">
        <f t="shared" si="46"/>
        <v>2.6859589999999998E-4</v>
      </c>
      <c r="P292" s="362">
        <f t="shared" si="41"/>
        <v>28739</v>
      </c>
      <c r="Q292" s="239"/>
      <c r="R292" s="239"/>
      <c r="S292" s="103"/>
      <c r="T292" s="240"/>
      <c r="U292" s="199">
        <f t="shared" si="42"/>
        <v>28739</v>
      </c>
      <c r="V292" s="223">
        <f t="shared" si="43"/>
        <v>28739</v>
      </c>
      <c r="W292" s="155"/>
      <c r="X292" s="158"/>
      <c r="Y292" s="152"/>
      <c r="Z292" s="123"/>
      <c r="AA292" s="124"/>
      <c r="AB292" s="120"/>
      <c r="AC292" s="135"/>
      <c r="AD292" s="135"/>
      <c r="AE292" s="138"/>
      <c r="AF292" s="140"/>
      <c r="AG292" s="135"/>
    </row>
    <row r="293" spans="1:33" hidden="1">
      <c r="A293" s="60" t="s">
        <v>5103</v>
      </c>
      <c r="B293" s="31" t="s">
        <v>563</v>
      </c>
      <c r="C293" s="32" t="s">
        <v>2122</v>
      </c>
      <c r="D293" s="32" t="s">
        <v>2222</v>
      </c>
      <c r="E293" s="32" t="s">
        <v>2122</v>
      </c>
      <c r="F293" s="32" t="s">
        <v>2119</v>
      </c>
      <c r="G293" s="34" t="s">
        <v>2108</v>
      </c>
      <c r="H293" s="35" t="s">
        <v>2407</v>
      </c>
      <c r="I293" s="313">
        <v>4771</v>
      </c>
      <c r="J293" s="341">
        <v>647</v>
      </c>
      <c r="K293" s="331">
        <v>58</v>
      </c>
      <c r="L293" s="327">
        <v>1532.92</v>
      </c>
      <c r="M293" s="18">
        <f t="shared" si="44"/>
        <v>1.21567805E-2</v>
      </c>
      <c r="N293" s="18">
        <f t="shared" si="45"/>
        <v>5.1310158999999999E-3</v>
      </c>
      <c r="O293" s="36">
        <f t="shared" si="46"/>
        <v>2.5920279999999999E-4</v>
      </c>
      <c r="P293" s="362">
        <f t="shared" si="41"/>
        <v>27734</v>
      </c>
      <c r="Q293" s="239"/>
      <c r="R293" s="239"/>
      <c r="S293" s="103"/>
      <c r="T293" s="240"/>
      <c r="U293" s="199">
        <f t="shared" si="42"/>
        <v>27734</v>
      </c>
      <c r="V293" s="223">
        <f t="shared" si="43"/>
        <v>27734</v>
      </c>
      <c r="W293" s="155"/>
      <c r="X293" s="158"/>
      <c r="Y293" s="152"/>
      <c r="Z293" s="123"/>
      <c r="AA293" s="124"/>
      <c r="AB293" s="120"/>
      <c r="AC293" s="135"/>
      <c r="AD293" s="135"/>
      <c r="AE293" s="138"/>
      <c r="AF293" s="140"/>
      <c r="AG293" s="135"/>
    </row>
    <row r="294" spans="1:33" hidden="1">
      <c r="A294" s="60" t="s">
        <v>5104</v>
      </c>
      <c r="B294" s="31" t="s">
        <v>564</v>
      </c>
      <c r="C294" s="32" t="s">
        <v>2122</v>
      </c>
      <c r="D294" s="32" t="s">
        <v>2222</v>
      </c>
      <c r="E294" s="32" t="s">
        <v>2124</v>
      </c>
      <c r="F294" s="32" t="s">
        <v>2119</v>
      </c>
      <c r="G294" s="34" t="s">
        <v>2108</v>
      </c>
      <c r="H294" s="44" t="s">
        <v>7296</v>
      </c>
      <c r="I294" s="313">
        <v>8574</v>
      </c>
      <c r="J294" s="341">
        <v>1261</v>
      </c>
      <c r="K294" s="331">
        <v>83</v>
      </c>
      <c r="L294" s="327">
        <v>1337.82</v>
      </c>
      <c r="M294" s="18">
        <f t="shared" si="44"/>
        <v>9.6804292E-3</v>
      </c>
      <c r="N294" s="18">
        <f t="shared" si="45"/>
        <v>9.1245617000000005E-3</v>
      </c>
      <c r="O294" s="36">
        <f t="shared" si="46"/>
        <v>4.6094419999999998E-4</v>
      </c>
      <c r="P294" s="362">
        <f t="shared" si="41"/>
        <v>49321</v>
      </c>
      <c r="Q294" s="239"/>
      <c r="R294" s="239"/>
      <c r="S294" s="103"/>
      <c r="T294" s="240"/>
      <c r="U294" s="199">
        <f t="shared" si="42"/>
        <v>49321</v>
      </c>
      <c r="V294" s="223">
        <f t="shared" si="43"/>
        <v>49321</v>
      </c>
      <c r="W294" s="155"/>
      <c r="X294" s="158"/>
      <c r="Y294" s="152"/>
      <c r="Z294" s="123"/>
      <c r="AA294" s="124"/>
      <c r="AB294" s="120"/>
      <c r="AC294" s="135"/>
      <c r="AD294" s="135"/>
      <c r="AE294" s="138"/>
      <c r="AF294" s="140"/>
      <c r="AG294" s="135"/>
    </row>
    <row r="295" spans="1:33" hidden="1">
      <c r="A295" s="60" t="s">
        <v>5105</v>
      </c>
      <c r="B295" s="31" t="s">
        <v>565</v>
      </c>
      <c r="C295" s="32" t="s">
        <v>2122</v>
      </c>
      <c r="D295" s="32" t="s">
        <v>2228</v>
      </c>
      <c r="E295" s="32" t="s">
        <v>2116</v>
      </c>
      <c r="F295" s="32" t="s">
        <v>2117</v>
      </c>
      <c r="G295" s="34" t="s">
        <v>2107</v>
      </c>
      <c r="H295" s="35" t="s">
        <v>2408</v>
      </c>
      <c r="I295" s="313">
        <v>3468</v>
      </c>
      <c r="J295" s="341">
        <v>375</v>
      </c>
      <c r="K295" s="331">
        <v>1</v>
      </c>
      <c r="L295" s="327">
        <v>1257.78</v>
      </c>
      <c r="M295" s="18">
        <f t="shared" si="44"/>
        <v>2.8835059999999998E-4</v>
      </c>
      <c r="N295" s="18">
        <f t="shared" si="45"/>
        <v>8.5970099999999999E-5</v>
      </c>
      <c r="O295" s="36">
        <f t="shared" si="46"/>
        <v>4.3429000000000004E-6</v>
      </c>
      <c r="P295" s="362">
        <f t="shared" si="41"/>
        <v>464</v>
      </c>
      <c r="Q295" s="239"/>
      <c r="R295" s="239"/>
      <c r="S295" s="242"/>
      <c r="T295" s="240"/>
      <c r="U295" s="199">
        <f t="shared" si="42"/>
        <v>464</v>
      </c>
      <c r="V295" s="223">
        <f t="shared" si="43"/>
        <v>464</v>
      </c>
      <c r="W295" s="155"/>
      <c r="X295" s="158"/>
      <c r="Y295" s="152"/>
      <c r="Z295" s="123"/>
      <c r="AA295" s="124"/>
      <c r="AB295" s="120"/>
      <c r="AC295" s="135"/>
      <c r="AD295" s="135"/>
      <c r="AE295" s="138"/>
      <c r="AF295" s="140"/>
      <c r="AG295" s="135"/>
    </row>
    <row r="296" spans="1:33" hidden="1">
      <c r="A296" s="60" t="s">
        <v>5106</v>
      </c>
      <c r="B296" s="31" t="s">
        <v>566</v>
      </c>
      <c r="C296" s="32" t="s">
        <v>2122</v>
      </c>
      <c r="D296" s="32" t="s">
        <v>2228</v>
      </c>
      <c r="E296" s="32" t="s">
        <v>2115</v>
      </c>
      <c r="F296" s="32" t="s">
        <v>2119</v>
      </c>
      <c r="G296" s="34" t="s">
        <v>2108</v>
      </c>
      <c r="H296" s="35" t="s">
        <v>2409</v>
      </c>
      <c r="I296" s="313">
        <v>3407</v>
      </c>
      <c r="J296" s="341">
        <v>453</v>
      </c>
      <c r="K296" s="331">
        <v>61</v>
      </c>
      <c r="L296" s="327">
        <v>1050.0999999999999</v>
      </c>
      <c r="M296" s="18">
        <f t="shared" si="44"/>
        <v>1.7904314599999999E-2</v>
      </c>
      <c r="N296" s="18">
        <f t="shared" si="45"/>
        <v>7.7236971999999999E-3</v>
      </c>
      <c r="O296" s="36">
        <f t="shared" si="46"/>
        <v>3.9017689999999998E-4</v>
      </c>
      <c r="P296" s="362">
        <f t="shared" si="41"/>
        <v>41748</v>
      </c>
      <c r="Q296" s="239"/>
      <c r="R296" s="239"/>
      <c r="S296" s="103"/>
      <c r="T296" s="240"/>
      <c r="U296" s="199">
        <f t="shared" si="42"/>
        <v>41748</v>
      </c>
      <c r="V296" s="223">
        <f t="shared" si="43"/>
        <v>41748</v>
      </c>
      <c r="W296" s="155"/>
      <c r="X296" s="158"/>
      <c r="Y296" s="152"/>
      <c r="Z296" s="123"/>
      <c r="AA296" s="124"/>
      <c r="AB296" s="120"/>
      <c r="AC296" s="135"/>
      <c r="AD296" s="135"/>
      <c r="AE296" s="138"/>
      <c r="AF296" s="140"/>
      <c r="AG296" s="135"/>
    </row>
    <row r="297" spans="1:33" hidden="1">
      <c r="A297" s="60" t="s">
        <v>5107</v>
      </c>
      <c r="B297" s="31" t="s">
        <v>567</v>
      </c>
      <c r="C297" s="32" t="s">
        <v>2122</v>
      </c>
      <c r="D297" s="32" t="s">
        <v>2228</v>
      </c>
      <c r="E297" s="32" t="s">
        <v>2120</v>
      </c>
      <c r="F297" s="32" t="s">
        <v>2119</v>
      </c>
      <c r="G297" s="34" t="s">
        <v>2108</v>
      </c>
      <c r="H297" s="35" t="s">
        <v>2410</v>
      </c>
      <c r="I297" s="313">
        <v>3346</v>
      </c>
      <c r="J297" s="341">
        <v>467</v>
      </c>
      <c r="K297" s="331">
        <v>51</v>
      </c>
      <c r="L297" s="327">
        <v>864.38</v>
      </c>
      <c r="M297" s="18">
        <f t="shared" si="44"/>
        <v>1.524208E-2</v>
      </c>
      <c r="N297" s="18">
        <f t="shared" si="45"/>
        <v>8.2348635E-3</v>
      </c>
      <c r="O297" s="36">
        <f t="shared" si="46"/>
        <v>4.1599950000000002E-4</v>
      </c>
      <c r="P297" s="362">
        <f t="shared" si="41"/>
        <v>44511</v>
      </c>
      <c r="Q297" s="239"/>
      <c r="R297" s="239"/>
      <c r="S297" s="103"/>
      <c r="T297" s="240"/>
      <c r="U297" s="199">
        <f t="shared" si="42"/>
        <v>44511</v>
      </c>
      <c r="V297" s="223">
        <f t="shared" si="43"/>
        <v>44511</v>
      </c>
      <c r="W297" s="155"/>
      <c r="X297" s="158"/>
      <c r="Y297" s="152"/>
      <c r="Z297" s="123"/>
      <c r="AA297" s="124"/>
      <c r="AB297" s="120"/>
      <c r="AC297" s="135"/>
      <c r="AD297" s="135"/>
      <c r="AE297" s="138"/>
      <c r="AF297" s="140"/>
      <c r="AG297" s="135"/>
    </row>
    <row r="298" spans="1:33" hidden="1">
      <c r="A298" s="60" t="s">
        <v>5108</v>
      </c>
      <c r="B298" s="31" t="s">
        <v>568</v>
      </c>
      <c r="C298" s="32" t="s">
        <v>2122</v>
      </c>
      <c r="D298" s="32" t="s">
        <v>2228</v>
      </c>
      <c r="E298" s="32" t="s">
        <v>2122</v>
      </c>
      <c r="F298" s="32">
        <v>3</v>
      </c>
      <c r="G298" s="34" t="s">
        <v>2109</v>
      </c>
      <c r="H298" s="35" t="s">
        <v>2411</v>
      </c>
      <c r="I298" s="313">
        <v>11352</v>
      </c>
      <c r="J298" s="341">
        <v>1548</v>
      </c>
      <c r="K298" s="331">
        <v>88</v>
      </c>
      <c r="L298" s="327">
        <v>2152.37</v>
      </c>
      <c r="M298" s="18">
        <f t="shared" si="44"/>
        <v>7.7519379000000003E-3</v>
      </c>
      <c r="N298" s="18">
        <f t="shared" si="45"/>
        <v>5.5752494999999997E-3</v>
      </c>
      <c r="O298" s="36">
        <f t="shared" si="46"/>
        <v>2.8164409999999998E-4</v>
      </c>
      <c r="P298" s="362">
        <f t="shared" si="41"/>
        <v>30135</v>
      </c>
      <c r="Q298" s="239"/>
      <c r="R298" s="239"/>
      <c r="S298" s="103"/>
      <c r="T298" s="240"/>
      <c r="U298" s="199">
        <f t="shared" si="42"/>
        <v>30135</v>
      </c>
      <c r="V298" s="223">
        <f t="shared" si="43"/>
        <v>30135</v>
      </c>
      <c r="W298" s="155"/>
      <c r="X298" s="158"/>
      <c r="Y298" s="152"/>
      <c r="Z298" s="123"/>
      <c r="AA298" s="124"/>
      <c r="AB298" s="120"/>
      <c r="AC298" s="135"/>
      <c r="AD298" s="135"/>
      <c r="AE298" s="138"/>
      <c r="AF298" s="140"/>
      <c r="AG298" s="135"/>
    </row>
    <row r="299" spans="1:33" hidden="1">
      <c r="A299" s="60" t="s">
        <v>5109</v>
      </c>
      <c r="B299" s="31" t="s">
        <v>569</v>
      </c>
      <c r="C299" s="32" t="s">
        <v>2122</v>
      </c>
      <c r="D299" s="32" t="s">
        <v>2228</v>
      </c>
      <c r="E299" s="32" t="s">
        <v>2124</v>
      </c>
      <c r="F299" s="32" t="s">
        <v>2119</v>
      </c>
      <c r="G299" s="34" t="s">
        <v>2108</v>
      </c>
      <c r="H299" s="35" t="s">
        <v>2412</v>
      </c>
      <c r="I299" s="313">
        <v>7910</v>
      </c>
      <c r="J299" s="341">
        <v>1059</v>
      </c>
      <c r="K299" s="331">
        <v>115</v>
      </c>
      <c r="L299" s="327">
        <v>1141.23</v>
      </c>
      <c r="M299" s="18">
        <f t="shared" si="44"/>
        <v>1.4538558700000001E-2</v>
      </c>
      <c r="N299" s="18">
        <f t="shared" si="45"/>
        <v>1.3490999700000001E-2</v>
      </c>
      <c r="O299" s="36">
        <f t="shared" si="46"/>
        <v>6.8152299999999996E-4</v>
      </c>
      <c r="P299" s="362">
        <f t="shared" si="41"/>
        <v>72922</v>
      </c>
      <c r="Q299" s="239"/>
      <c r="R299" s="239"/>
      <c r="S299" s="242"/>
      <c r="T299" s="240"/>
      <c r="U299" s="199">
        <f t="shared" si="42"/>
        <v>72922</v>
      </c>
      <c r="V299" s="223">
        <f t="shared" si="43"/>
        <v>72922</v>
      </c>
      <c r="W299" s="155"/>
      <c r="X299" s="158"/>
      <c r="Y299" s="152"/>
      <c r="Z299" s="123"/>
      <c r="AA299" s="124"/>
      <c r="AB299" s="120"/>
      <c r="AC299" s="135"/>
      <c r="AD299" s="135"/>
      <c r="AE299" s="138"/>
      <c r="AF299" s="140"/>
      <c r="AG299" s="135"/>
    </row>
    <row r="300" spans="1:33" hidden="1">
      <c r="A300" s="60" t="s">
        <v>5110</v>
      </c>
      <c r="B300" s="31" t="s">
        <v>570</v>
      </c>
      <c r="C300" s="32" t="s">
        <v>2122</v>
      </c>
      <c r="D300" s="32" t="s">
        <v>2228</v>
      </c>
      <c r="E300" s="32" t="s">
        <v>2126</v>
      </c>
      <c r="F300" s="32">
        <v>3</v>
      </c>
      <c r="G300" s="34" t="s">
        <v>2109</v>
      </c>
      <c r="H300" s="35" t="s">
        <v>2413</v>
      </c>
      <c r="I300" s="313">
        <v>5972</v>
      </c>
      <c r="J300" s="341">
        <v>717</v>
      </c>
      <c r="K300" s="331">
        <v>86</v>
      </c>
      <c r="L300" s="327">
        <v>1280.3399999999999</v>
      </c>
      <c r="M300" s="18">
        <f t="shared" si="44"/>
        <v>1.4400535799999999E-2</v>
      </c>
      <c r="N300" s="18">
        <f t="shared" si="45"/>
        <v>8.0644080000000003E-3</v>
      </c>
      <c r="O300" s="36">
        <f t="shared" si="46"/>
        <v>4.073886E-4</v>
      </c>
      <c r="P300" s="362">
        <f t="shared" si="41"/>
        <v>43590</v>
      </c>
      <c r="Q300" s="239"/>
      <c r="R300" s="239"/>
      <c r="S300" s="241"/>
      <c r="T300" s="240"/>
      <c r="U300" s="199">
        <f t="shared" si="42"/>
        <v>43590</v>
      </c>
      <c r="V300" s="223">
        <f t="shared" si="43"/>
        <v>43590</v>
      </c>
      <c r="W300" s="155"/>
      <c r="X300" s="158"/>
      <c r="Y300" s="152"/>
      <c r="Z300" s="123"/>
      <c r="AA300" s="124"/>
      <c r="AB300" s="120"/>
      <c r="AC300" s="135"/>
      <c r="AD300" s="135"/>
      <c r="AE300" s="138"/>
      <c r="AF300" s="140"/>
      <c r="AG300" s="135"/>
    </row>
    <row r="301" spans="1:33" hidden="1">
      <c r="A301" s="60" t="s">
        <v>5111</v>
      </c>
      <c r="B301" s="31" t="s">
        <v>571</v>
      </c>
      <c r="C301" s="32" t="s">
        <v>2122</v>
      </c>
      <c r="D301" s="32" t="s">
        <v>2228</v>
      </c>
      <c r="E301" s="32" t="s">
        <v>2133</v>
      </c>
      <c r="F301" s="32" t="s">
        <v>2119</v>
      </c>
      <c r="G301" s="34" t="s">
        <v>2108</v>
      </c>
      <c r="H301" s="35" t="s">
        <v>2414</v>
      </c>
      <c r="I301" s="313">
        <v>10178</v>
      </c>
      <c r="J301" s="341">
        <v>1458</v>
      </c>
      <c r="K301" s="331">
        <v>112</v>
      </c>
      <c r="L301" s="327">
        <v>1861.72</v>
      </c>
      <c r="M301" s="18">
        <f t="shared" si="44"/>
        <v>1.1004126499999999E-2</v>
      </c>
      <c r="N301" s="18">
        <f t="shared" si="45"/>
        <v>8.6178460000000002E-3</v>
      </c>
      <c r="O301" s="36">
        <f t="shared" si="46"/>
        <v>4.3534649999999998E-4</v>
      </c>
      <c r="P301" s="362">
        <f t="shared" si="41"/>
        <v>46582</v>
      </c>
      <c r="Q301" s="239"/>
      <c r="R301" s="239"/>
      <c r="S301" s="103"/>
      <c r="T301" s="240"/>
      <c r="U301" s="199">
        <f t="shared" si="42"/>
        <v>46582</v>
      </c>
      <c r="V301" s="223">
        <f t="shared" si="43"/>
        <v>46582</v>
      </c>
      <c r="W301" s="155"/>
      <c r="X301" s="158"/>
      <c r="Y301" s="152"/>
      <c r="Z301" s="123"/>
      <c r="AA301" s="124"/>
      <c r="AB301" s="120"/>
      <c r="AC301" s="135"/>
      <c r="AD301" s="135"/>
      <c r="AE301" s="138"/>
      <c r="AF301" s="140"/>
      <c r="AG301" s="135"/>
    </row>
    <row r="302" spans="1:33" hidden="1">
      <c r="A302" s="60" t="s">
        <v>5112</v>
      </c>
      <c r="B302" s="31" t="s">
        <v>572</v>
      </c>
      <c r="C302" s="32" t="s">
        <v>2122</v>
      </c>
      <c r="D302" s="32" t="s">
        <v>2228</v>
      </c>
      <c r="E302" s="32" t="s">
        <v>2157</v>
      </c>
      <c r="F302" s="32">
        <v>3</v>
      </c>
      <c r="G302" s="34" t="s">
        <v>2109</v>
      </c>
      <c r="H302" s="35" t="s">
        <v>2415</v>
      </c>
      <c r="I302" s="313">
        <v>7650</v>
      </c>
      <c r="J302" s="341">
        <v>1062</v>
      </c>
      <c r="K302" s="331">
        <v>152</v>
      </c>
      <c r="L302" s="327">
        <v>1000.26</v>
      </c>
      <c r="M302" s="18">
        <f t="shared" ref="M302:M317" si="47" xml:space="preserve"> ROUNDDOWN(K302/I302,10)</f>
        <v>1.9869280999999999E-2</v>
      </c>
      <c r="N302" s="18">
        <f t="shared" ref="N302:N317" si="48">ROUNDDOWN(J302*M302/L302,10)</f>
        <v>2.1095691499999999E-2</v>
      </c>
      <c r="O302" s="36">
        <f t="shared" ref="O302:O317" si="49">ROUNDDOWN(N302/$N$2500,10)</f>
        <v>1.0656882E-3</v>
      </c>
      <c r="P302" s="362">
        <f t="shared" si="41"/>
        <v>114028</v>
      </c>
      <c r="Q302" s="239"/>
      <c r="R302" s="239"/>
      <c r="S302" s="103"/>
      <c r="T302" s="240"/>
      <c r="U302" s="199">
        <f t="shared" si="42"/>
        <v>114028</v>
      </c>
      <c r="V302" s="223">
        <f t="shared" si="43"/>
        <v>114028</v>
      </c>
      <c r="W302" s="155"/>
      <c r="X302" s="158"/>
      <c r="Y302" s="152"/>
      <c r="Z302" s="123"/>
      <c r="AA302" s="124"/>
      <c r="AB302" s="120"/>
      <c r="AC302" s="135"/>
      <c r="AD302" s="135"/>
      <c r="AE302" s="138"/>
      <c r="AF302" s="140"/>
      <c r="AG302" s="135"/>
    </row>
    <row r="303" spans="1:33" hidden="1">
      <c r="A303" s="60" t="s">
        <v>5113</v>
      </c>
      <c r="B303" s="31" t="s">
        <v>573</v>
      </c>
      <c r="C303" s="32" t="s">
        <v>2122</v>
      </c>
      <c r="D303" s="32" t="s">
        <v>2228</v>
      </c>
      <c r="E303" s="32" t="s">
        <v>2159</v>
      </c>
      <c r="F303" s="32" t="s">
        <v>2119</v>
      </c>
      <c r="G303" s="34" t="s">
        <v>2108</v>
      </c>
      <c r="H303" s="35" t="s">
        <v>2408</v>
      </c>
      <c r="I303" s="313">
        <v>3897</v>
      </c>
      <c r="J303" s="341">
        <v>482</v>
      </c>
      <c r="K303" s="331">
        <v>58</v>
      </c>
      <c r="L303" s="327">
        <v>1038.04</v>
      </c>
      <c r="M303" s="18">
        <f t="shared" si="47"/>
        <v>1.4883243500000001E-2</v>
      </c>
      <c r="N303" s="18">
        <f t="shared" si="48"/>
        <v>6.9108351000000002E-3</v>
      </c>
      <c r="O303" s="36">
        <f t="shared" si="49"/>
        <v>3.4911369999999998E-4</v>
      </c>
      <c r="P303" s="362">
        <f t="shared" ref="P303:P317" si="50">ROUNDDOWN(107000000*O303,0)</f>
        <v>37355</v>
      </c>
      <c r="Q303" s="239"/>
      <c r="R303" s="239"/>
      <c r="S303" s="241"/>
      <c r="T303" s="240"/>
      <c r="U303" s="199">
        <f t="shared" si="42"/>
        <v>37355</v>
      </c>
      <c r="V303" s="223">
        <f t="shared" si="43"/>
        <v>37355</v>
      </c>
      <c r="W303" s="155"/>
      <c r="X303" s="158"/>
      <c r="Y303" s="152"/>
      <c r="Z303" s="123"/>
      <c r="AA303" s="124"/>
      <c r="AB303" s="120"/>
      <c r="AC303" s="135"/>
      <c r="AD303" s="135"/>
      <c r="AE303" s="138"/>
      <c r="AF303" s="140"/>
      <c r="AG303" s="135"/>
    </row>
    <row r="304" spans="1:33" hidden="1">
      <c r="A304" s="60" t="s">
        <v>5114</v>
      </c>
      <c r="B304" s="31" t="s">
        <v>574</v>
      </c>
      <c r="C304" s="32" t="s">
        <v>2122</v>
      </c>
      <c r="D304" s="32" t="s">
        <v>2228</v>
      </c>
      <c r="E304" s="32" t="s">
        <v>2172</v>
      </c>
      <c r="F304" s="32" t="s">
        <v>2119</v>
      </c>
      <c r="G304" s="34" t="s">
        <v>2108</v>
      </c>
      <c r="H304" s="35" t="s">
        <v>2416</v>
      </c>
      <c r="I304" s="313">
        <v>4550</v>
      </c>
      <c r="J304" s="341">
        <v>590</v>
      </c>
      <c r="K304" s="331">
        <v>18</v>
      </c>
      <c r="L304" s="327">
        <v>2155.12</v>
      </c>
      <c r="M304" s="18">
        <f t="shared" si="47"/>
        <v>3.9560439000000001E-3</v>
      </c>
      <c r="N304" s="18">
        <f t="shared" si="48"/>
        <v>1.0830328999999999E-3</v>
      </c>
      <c r="O304" s="36">
        <f t="shared" si="49"/>
        <v>5.4711399999999999E-5</v>
      </c>
      <c r="P304" s="362">
        <f t="shared" si="50"/>
        <v>5854</v>
      </c>
      <c r="Q304" s="239"/>
      <c r="R304" s="239"/>
      <c r="S304" s="241"/>
      <c r="T304" s="240"/>
      <c r="U304" s="199">
        <f t="shared" si="42"/>
        <v>5854</v>
      </c>
      <c r="V304" s="223">
        <f t="shared" si="43"/>
        <v>5854</v>
      </c>
      <c r="W304" s="155"/>
      <c r="X304" s="158"/>
      <c r="Y304" s="152"/>
      <c r="Z304" s="123"/>
      <c r="AA304" s="124"/>
      <c r="AB304" s="120"/>
      <c r="AC304" s="135"/>
      <c r="AD304" s="135"/>
      <c r="AE304" s="138"/>
      <c r="AF304" s="140"/>
      <c r="AG304" s="135"/>
    </row>
    <row r="305" spans="1:33" hidden="1">
      <c r="A305" s="60" t="s">
        <v>5115</v>
      </c>
      <c r="B305" s="31" t="s">
        <v>575</v>
      </c>
      <c r="C305" s="32" t="s">
        <v>2122</v>
      </c>
      <c r="D305" s="32" t="s">
        <v>2228</v>
      </c>
      <c r="E305" s="32" t="s">
        <v>2174</v>
      </c>
      <c r="F305" s="32">
        <v>3</v>
      </c>
      <c r="G305" s="34" t="s">
        <v>2109</v>
      </c>
      <c r="H305" s="35" t="s">
        <v>2417</v>
      </c>
      <c r="I305" s="313">
        <v>7233</v>
      </c>
      <c r="J305" s="341">
        <v>914</v>
      </c>
      <c r="K305" s="331">
        <v>146</v>
      </c>
      <c r="L305" s="327">
        <v>1437.49</v>
      </c>
      <c r="M305" s="18">
        <f t="shared" si="47"/>
        <v>2.0185261900000001E-2</v>
      </c>
      <c r="N305" s="18">
        <f t="shared" si="48"/>
        <v>1.2834405300000001E-2</v>
      </c>
      <c r="O305" s="36">
        <f t="shared" si="49"/>
        <v>6.4835390000000004E-4</v>
      </c>
      <c r="P305" s="362">
        <f t="shared" si="50"/>
        <v>69373</v>
      </c>
      <c r="Q305" s="239"/>
      <c r="R305" s="239"/>
      <c r="S305" s="241"/>
      <c r="T305" s="240"/>
      <c r="U305" s="199">
        <f t="shared" si="42"/>
        <v>69373</v>
      </c>
      <c r="V305" s="223">
        <f t="shared" si="43"/>
        <v>69373</v>
      </c>
      <c r="W305" s="155"/>
      <c r="X305" s="158"/>
      <c r="Y305" s="152"/>
      <c r="Z305" s="123"/>
      <c r="AA305" s="124"/>
      <c r="AB305" s="120"/>
      <c r="AC305" s="135"/>
      <c r="AD305" s="135"/>
      <c r="AE305" s="138"/>
      <c r="AF305" s="140"/>
      <c r="AG305" s="135"/>
    </row>
    <row r="306" spans="1:33" hidden="1">
      <c r="A306" s="60" t="s">
        <v>5116</v>
      </c>
      <c r="B306" s="31" t="s">
        <v>576</v>
      </c>
      <c r="C306" s="32" t="s">
        <v>2122</v>
      </c>
      <c r="D306" s="32" t="s">
        <v>2228</v>
      </c>
      <c r="E306" s="32" t="s">
        <v>2175</v>
      </c>
      <c r="F306" s="32">
        <v>3</v>
      </c>
      <c r="G306" s="34" t="s">
        <v>2109</v>
      </c>
      <c r="H306" s="35" t="s">
        <v>2418</v>
      </c>
      <c r="I306" s="313">
        <v>9318</v>
      </c>
      <c r="J306" s="341">
        <v>1197</v>
      </c>
      <c r="K306" s="331">
        <v>92</v>
      </c>
      <c r="L306" s="327">
        <v>1120.55</v>
      </c>
      <c r="M306" s="18">
        <f t="shared" si="47"/>
        <v>9.8733633000000001E-3</v>
      </c>
      <c r="N306" s="18">
        <f t="shared" si="48"/>
        <v>1.05469777E-2</v>
      </c>
      <c r="O306" s="36">
        <f t="shared" si="49"/>
        <v>5.3280020000000001E-4</v>
      </c>
      <c r="P306" s="362">
        <f t="shared" si="50"/>
        <v>57009</v>
      </c>
      <c r="Q306" s="239"/>
      <c r="R306" s="239"/>
      <c r="S306" s="241"/>
      <c r="T306" s="240"/>
      <c r="U306" s="199">
        <f t="shared" si="42"/>
        <v>57009</v>
      </c>
      <c r="V306" s="223">
        <f t="shared" si="43"/>
        <v>57009</v>
      </c>
      <c r="W306" s="155"/>
      <c r="X306" s="158"/>
      <c r="Y306" s="152"/>
      <c r="Z306" s="123"/>
      <c r="AA306" s="124"/>
      <c r="AB306" s="120"/>
      <c r="AC306" s="135"/>
      <c r="AD306" s="135"/>
      <c r="AE306" s="138"/>
      <c r="AF306" s="140"/>
      <c r="AG306" s="135"/>
    </row>
    <row r="307" spans="1:33" hidden="1">
      <c r="A307" s="60" t="s">
        <v>5117</v>
      </c>
      <c r="B307" s="31" t="s">
        <v>577</v>
      </c>
      <c r="C307" s="32" t="s">
        <v>2122</v>
      </c>
      <c r="D307" s="32" t="s">
        <v>2228</v>
      </c>
      <c r="E307" s="32" t="s">
        <v>2177</v>
      </c>
      <c r="F307" s="32" t="s">
        <v>2119</v>
      </c>
      <c r="G307" s="34" t="s">
        <v>2108</v>
      </c>
      <c r="H307" s="35" t="s">
        <v>2419</v>
      </c>
      <c r="I307" s="313">
        <v>7365</v>
      </c>
      <c r="J307" s="341">
        <v>1027</v>
      </c>
      <c r="K307" s="331">
        <v>68</v>
      </c>
      <c r="L307" s="327">
        <v>1832.05</v>
      </c>
      <c r="M307" s="18">
        <f t="shared" si="47"/>
        <v>9.2328580999999996E-3</v>
      </c>
      <c r="N307" s="18">
        <f t="shared" si="48"/>
        <v>5.1757022E-3</v>
      </c>
      <c r="O307" s="36">
        <f t="shared" si="49"/>
        <v>2.6146019999999999E-4</v>
      </c>
      <c r="P307" s="362">
        <f t="shared" si="50"/>
        <v>27976</v>
      </c>
      <c r="Q307" s="239"/>
      <c r="R307" s="239"/>
      <c r="S307" s="241"/>
      <c r="T307" s="240"/>
      <c r="U307" s="199">
        <f t="shared" si="42"/>
        <v>27976</v>
      </c>
      <c r="V307" s="223">
        <f t="shared" si="43"/>
        <v>27976</v>
      </c>
      <c r="W307" s="155"/>
      <c r="X307" s="158"/>
      <c r="Y307" s="152"/>
      <c r="Z307" s="123"/>
      <c r="AA307" s="124"/>
      <c r="AB307" s="120"/>
      <c r="AC307" s="135"/>
      <c r="AD307" s="135"/>
      <c r="AE307" s="138"/>
      <c r="AF307" s="140"/>
      <c r="AG307" s="135"/>
    </row>
    <row r="308" spans="1:33" hidden="1">
      <c r="A308" s="60" t="s">
        <v>5118</v>
      </c>
      <c r="B308" s="31" t="s">
        <v>578</v>
      </c>
      <c r="C308" s="32" t="s">
        <v>2122</v>
      </c>
      <c r="D308" s="32" t="s">
        <v>2234</v>
      </c>
      <c r="E308" s="32" t="s">
        <v>2116</v>
      </c>
      <c r="F308" s="32">
        <v>3</v>
      </c>
      <c r="G308" s="34" t="s">
        <v>2109</v>
      </c>
      <c r="H308" s="35" t="s">
        <v>2420</v>
      </c>
      <c r="I308" s="313">
        <v>14720</v>
      </c>
      <c r="J308" s="341">
        <v>1909</v>
      </c>
      <c r="K308" s="331">
        <v>31</v>
      </c>
      <c r="L308" s="327">
        <v>2614.6</v>
      </c>
      <c r="M308" s="18">
        <f t="shared" si="47"/>
        <v>2.1059782000000002E-3</v>
      </c>
      <c r="N308" s="18">
        <f t="shared" si="48"/>
        <v>1.5376395000000001E-3</v>
      </c>
      <c r="O308" s="36">
        <f t="shared" si="49"/>
        <v>7.7676700000000001E-5</v>
      </c>
      <c r="P308" s="362">
        <f t="shared" si="50"/>
        <v>8311</v>
      </c>
      <c r="Q308" s="239"/>
      <c r="R308" s="239"/>
      <c r="S308" s="241"/>
      <c r="T308" s="240"/>
      <c r="U308" s="199">
        <f t="shared" si="42"/>
        <v>8311</v>
      </c>
      <c r="V308" s="223">
        <f t="shared" si="43"/>
        <v>8311</v>
      </c>
      <c r="W308" s="155"/>
      <c r="X308" s="158"/>
      <c r="Y308" s="152"/>
      <c r="Z308" s="123"/>
      <c r="AA308" s="124"/>
      <c r="AB308" s="120"/>
      <c r="AC308" s="135"/>
      <c r="AD308" s="135"/>
      <c r="AE308" s="138"/>
      <c r="AF308" s="140"/>
      <c r="AG308" s="135"/>
    </row>
    <row r="309" spans="1:33" hidden="1">
      <c r="A309" s="60" t="s">
        <v>5119</v>
      </c>
      <c r="B309" s="31" t="s">
        <v>579</v>
      </c>
      <c r="C309" s="32" t="s">
        <v>2122</v>
      </c>
      <c r="D309" s="32" t="s">
        <v>2234</v>
      </c>
      <c r="E309" s="32" t="s">
        <v>2115</v>
      </c>
      <c r="F309" s="32" t="s">
        <v>2119</v>
      </c>
      <c r="G309" s="34" t="s">
        <v>2108</v>
      </c>
      <c r="H309" s="35" t="s">
        <v>2421</v>
      </c>
      <c r="I309" s="313">
        <v>5215</v>
      </c>
      <c r="J309" s="341">
        <v>721</v>
      </c>
      <c r="K309" s="331">
        <v>41</v>
      </c>
      <c r="L309" s="327">
        <v>1451.58</v>
      </c>
      <c r="M309" s="18">
        <f t="shared" si="47"/>
        <v>7.8619367000000006E-3</v>
      </c>
      <c r="N309" s="18">
        <f t="shared" si="48"/>
        <v>3.9050250999999999E-3</v>
      </c>
      <c r="O309" s="36">
        <f t="shared" si="49"/>
        <v>1.9726960000000001E-4</v>
      </c>
      <c r="P309" s="362">
        <f t="shared" si="50"/>
        <v>21107</v>
      </c>
      <c r="Q309" s="239"/>
      <c r="R309" s="239"/>
      <c r="S309" s="241"/>
      <c r="T309" s="240"/>
      <c r="U309" s="199">
        <f t="shared" si="42"/>
        <v>21107</v>
      </c>
      <c r="V309" s="223">
        <f t="shared" si="43"/>
        <v>21107</v>
      </c>
      <c r="W309" s="155"/>
      <c r="X309" s="158"/>
      <c r="Y309" s="152"/>
      <c r="Z309" s="123"/>
      <c r="AA309" s="124"/>
      <c r="AB309" s="120"/>
      <c r="AC309" s="135"/>
      <c r="AD309" s="135"/>
      <c r="AE309" s="138"/>
      <c r="AF309" s="140"/>
      <c r="AG309" s="135"/>
    </row>
    <row r="310" spans="1:33" hidden="1">
      <c r="A310" s="60" t="s">
        <v>5120</v>
      </c>
      <c r="B310" s="31" t="s">
        <v>580</v>
      </c>
      <c r="C310" s="32" t="s">
        <v>2122</v>
      </c>
      <c r="D310" s="32" t="s">
        <v>2234</v>
      </c>
      <c r="E310" s="32" t="s">
        <v>2120</v>
      </c>
      <c r="F310" s="32">
        <v>3</v>
      </c>
      <c r="G310" s="34" t="s">
        <v>2109</v>
      </c>
      <c r="H310" s="35" t="s">
        <v>2422</v>
      </c>
      <c r="I310" s="313">
        <v>8883</v>
      </c>
      <c r="J310" s="341">
        <v>1264</v>
      </c>
      <c r="K310" s="331">
        <v>139</v>
      </c>
      <c r="L310" s="327">
        <v>1343.7</v>
      </c>
      <c r="M310" s="18">
        <f t="shared" si="47"/>
        <v>1.5647866699999999E-2</v>
      </c>
      <c r="N310" s="18">
        <f t="shared" si="48"/>
        <v>1.47197317E-2</v>
      </c>
      <c r="O310" s="36">
        <f t="shared" si="49"/>
        <v>7.435947E-4</v>
      </c>
      <c r="P310" s="362">
        <f t="shared" si="50"/>
        <v>79564</v>
      </c>
      <c r="Q310" s="239"/>
      <c r="R310" s="239"/>
      <c r="S310" s="241"/>
      <c r="T310" s="240"/>
      <c r="U310" s="199">
        <f t="shared" si="42"/>
        <v>79564</v>
      </c>
      <c r="V310" s="223">
        <f t="shared" si="43"/>
        <v>79564</v>
      </c>
      <c r="W310" s="155"/>
      <c r="X310" s="158"/>
      <c r="Y310" s="152"/>
      <c r="Z310" s="123"/>
      <c r="AA310" s="124"/>
      <c r="AB310" s="120"/>
      <c r="AC310" s="135"/>
      <c r="AD310" s="135"/>
      <c r="AE310" s="138"/>
      <c r="AF310" s="140"/>
      <c r="AG310" s="135"/>
    </row>
    <row r="311" spans="1:33" hidden="1">
      <c r="A311" s="60" t="s">
        <v>5121</v>
      </c>
      <c r="B311" s="31" t="s">
        <v>581</v>
      </c>
      <c r="C311" s="32" t="s">
        <v>2122</v>
      </c>
      <c r="D311" s="32" t="s">
        <v>2234</v>
      </c>
      <c r="E311" s="32" t="s">
        <v>2122</v>
      </c>
      <c r="F311" s="32">
        <v>3</v>
      </c>
      <c r="G311" s="34" t="s">
        <v>2109</v>
      </c>
      <c r="H311" s="35" t="s">
        <v>2423</v>
      </c>
      <c r="I311" s="313">
        <v>10343</v>
      </c>
      <c r="J311" s="341">
        <v>1493</v>
      </c>
      <c r="K311" s="331">
        <v>77</v>
      </c>
      <c r="L311" s="327">
        <v>1251.08</v>
      </c>
      <c r="M311" s="18">
        <f t="shared" si="47"/>
        <v>7.4446484999999996E-3</v>
      </c>
      <c r="N311" s="18">
        <f t="shared" si="48"/>
        <v>8.8842121999999999E-3</v>
      </c>
      <c r="O311" s="36">
        <f t="shared" si="49"/>
        <v>4.488025E-4</v>
      </c>
      <c r="P311" s="362">
        <f t="shared" si="50"/>
        <v>48021</v>
      </c>
      <c r="Q311" s="239"/>
      <c r="R311" s="239"/>
      <c r="S311" s="241"/>
      <c r="T311" s="240"/>
      <c r="U311" s="199">
        <f t="shared" si="42"/>
        <v>48021</v>
      </c>
      <c r="V311" s="223">
        <f t="shared" si="43"/>
        <v>48021</v>
      </c>
      <c r="W311" s="155"/>
      <c r="X311" s="158"/>
      <c r="Y311" s="152"/>
      <c r="Z311" s="123"/>
      <c r="AA311" s="124"/>
      <c r="AB311" s="120"/>
      <c r="AC311" s="135"/>
      <c r="AD311" s="135"/>
      <c r="AE311" s="138"/>
      <c r="AF311" s="140"/>
      <c r="AG311" s="135"/>
    </row>
    <row r="312" spans="1:33" hidden="1">
      <c r="A312" s="60" t="s">
        <v>5122</v>
      </c>
      <c r="B312" s="31" t="s">
        <v>582</v>
      </c>
      <c r="C312" s="32" t="s">
        <v>2122</v>
      </c>
      <c r="D312" s="32" t="s">
        <v>2234</v>
      </c>
      <c r="E312" s="32" t="s">
        <v>2124</v>
      </c>
      <c r="F312" s="32" t="s">
        <v>2119</v>
      </c>
      <c r="G312" s="34" t="s">
        <v>2108</v>
      </c>
      <c r="H312" s="40" t="s">
        <v>2372</v>
      </c>
      <c r="I312" s="313">
        <v>6802</v>
      </c>
      <c r="J312" s="341">
        <v>979</v>
      </c>
      <c r="K312" s="331">
        <v>91</v>
      </c>
      <c r="L312" s="327">
        <v>1272.8399999999999</v>
      </c>
      <c r="M312" s="18">
        <f t="shared" si="47"/>
        <v>1.3378418099999999E-2</v>
      </c>
      <c r="N312" s="18">
        <f t="shared" si="48"/>
        <v>1.02899589E-2</v>
      </c>
      <c r="O312" s="36">
        <f t="shared" si="49"/>
        <v>5.1981640000000001E-4</v>
      </c>
      <c r="P312" s="362">
        <f t="shared" si="50"/>
        <v>55620</v>
      </c>
      <c r="Q312" s="239"/>
      <c r="R312" s="239"/>
      <c r="S312" s="241"/>
      <c r="T312" s="240"/>
      <c r="U312" s="199">
        <f t="shared" si="42"/>
        <v>55620</v>
      </c>
      <c r="V312" s="223">
        <f t="shared" si="43"/>
        <v>55620</v>
      </c>
      <c r="W312" s="155"/>
      <c r="X312" s="158"/>
      <c r="Y312" s="152"/>
      <c r="Z312" s="123"/>
      <c r="AA312" s="124"/>
      <c r="AB312" s="120"/>
      <c r="AC312" s="135"/>
      <c r="AD312" s="135"/>
      <c r="AE312" s="138"/>
      <c r="AF312" s="140"/>
      <c r="AG312" s="135"/>
    </row>
    <row r="313" spans="1:33" hidden="1">
      <c r="A313" s="60" t="s">
        <v>5123</v>
      </c>
      <c r="B313" s="31" t="s">
        <v>583</v>
      </c>
      <c r="C313" s="32" t="s">
        <v>2122</v>
      </c>
      <c r="D313" s="32" t="s">
        <v>2234</v>
      </c>
      <c r="E313" s="32" t="s">
        <v>2126</v>
      </c>
      <c r="F313" s="32">
        <v>3</v>
      </c>
      <c r="G313" s="34" t="s">
        <v>2109</v>
      </c>
      <c r="H313" s="35" t="s">
        <v>2424</v>
      </c>
      <c r="I313" s="313">
        <v>23923</v>
      </c>
      <c r="J313" s="341">
        <v>3190</v>
      </c>
      <c r="K313" s="331">
        <v>153</v>
      </c>
      <c r="L313" s="327">
        <v>1525.65</v>
      </c>
      <c r="M313" s="18">
        <f t="shared" si="47"/>
        <v>6.3955189000000001E-3</v>
      </c>
      <c r="N313" s="18">
        <f t="shared" si="48"/>
        <v>1.33724676E-2</v>
      </c>
      <c r="O313" s="36">
        <f t="shared" si="49"/>
        <v>6.7553510000000004E-4</v>
      </c>
      <c r="P313" s="362">
        <f t="shared" si="50"/>
        <v>72282</v>
      </c>
      <c r="Q313" s="239"/>
      <c r="R313" s="239"/>
      <c r="S313" s="241"/>
      <c r="T313" s="240"/>
      <c r="U313" s="199">
        <f t="shared" si="42"/>
        <v>72282</v>
      </c>
      <c r="V313" s="223">
        <f t="shared" si="43"/>
        <v>72282</v>
      </c>
      <c r="W313" s="155"/>
      <c r="X313" s="158"/>
      <c r="Y313" s="152"/>
      <c r="Z313" s="123"/>
      <c r="AA313" s="124"/>
      <c r="AB313" s="120"/>
      <c r="AC313" s="135"/>
      <c r="AD313" s="135"/>
      <c r="AE313" s="138"/>
      <c r="AF313" s="140"/>
      <c r="AG313" s="135"/>
    </row>
    <row r="314" spans="1:33" hidden="1">
      <c r="A314" s="60" t="s">
        <v>5124</v>
      </c>
      <c r="B314" s="31" t="s">
        <v>584</v>
      </c>
      <c r="C314" s="32" t="s">
        <v>2122</v>
      </c>
      <c r="D314" s="32" t="s">
        <v>2292</v>
      </c>
      <c r="E314" s="32" t="s">
        <v>2116</v>
      </c>
      <c r="F314" s="32" t="s">
        <v>2117</v>
      </c>
      <c r="G314" s="34" t="s">
        <v>2107</v>
      </c>
      <c r="H314" s="35" t="s">
        <v>2425</v>
      </c>
      <c r="I314" s="313">
        <v>344091</v>
      </c>
      <c r="J314" s="341">
        <v>39461</v>
      </c>
      <c r="K314" s="331">
        <v>606</v>
      </c>
      <c r="L314" s="327">
        <v>2127.67</v>
      </c>
      <c r="M314" s="18">
        <f t="shared" si="47"/>
        <v>1.7611619999999999E-3</v>
      </c>
      <c r="N314" s="18">
        <f t="shared" si="48"/>
        <v>3.26635303E-2</v>
      </c>
      <c r="O314" s="36">
        <f t="shared" si="49"/>
        <v>1.6500592E-3</v>
      </c>
      <c r="P314" s="362">
        <f t="shared" si="50"/>
        <v>176556</v>
      </c>
      <c r="Q314" s="239"/>
      <c r="R314" s="239"/>
      <c r="S314" s="241"/>
      <c r="T314" s="240"/>
      <c r="U314" s="199">
        <f t="shared" si="42"/>
        <v>176556</v>
      </c>
      <c r="V314" s="223">
        <f t="shared" si="43"/>
        <v>176556</v>
      </c>
      <c r="W314" s="155"/>
      <c r="X314" s="158"/>
      <c r="Y314" s="152"/>
      <c r="Z314" s="123"/>
      <c r="AA314" s="124"/>
      <c r="AB314" s="120"/>
      <c r="AC314" s="135"/>
      <c r="AD314" s="135"/>
      <c r="AE314" s="138"/>
      <c r="AF314" s="140"/>
      <c r="AG314" s="135"/>
    </row>
    <row r="315" spans="1:33" hidden="1">
      <c r="A315" s="60" t="s">
        <v>5125</v>
      </c>
      <c r="B315" s="31" t="s">
        <v>585</v>
      </c>
      <c r="C315" s="32" t="s">
        <v>2122</v>
      </c>
      <c r="D315" s="32" t="s">
        <v>2294</v>
      </c>
      <c r="E315" s="32" t="s">
        <v>2116</v>
      </c>
      <c r="F315" s="32" t="s">
        <v>2117</v>
      </c>
      <c r="G315" s="34" t="s">
        <v>2107</v>
      </c>
      <c r="H315" s="35" t="s">
        <v>2426</v>
      </c>
      <c r="I315" s="313">
        <v>93564</v>
      </c>
      <c r="J315" s="341">
        <v>12159</v>
      </c>
      <c r="K315" s="331">
        <v>390</v>
      </c>
      <c r="L315" s="327">
        <v>1628.4</v>
      </c>
      <c r="M315" s="18">
        <f t="shared" si="47"/>
        <v>4.1682697999999999E-3</v>
      </c>
      <c r="N315" s="18">
        <f t="shared" si="48"/>
        <v>3.1123797799999998E-2</v>
      </c>
      <c r="O315" s="36">
        <f t="shared" si="49"/>
        <v>1.5722767000000001E-3</v>
      </c>
      <c r="P315" s="362">
        <f t="shared" si="50"/>
        <v>168233</v>
      </c>
      <c r="Q315" s="239"/>
      <c r="R315" s="239"/>
      <c r="S315" s="241"/>
      <c r="T315" s="240"/>
      <c r="U315" s="199">
        <f t="shared" si="42"/>
        <v>168233</v>
      </c>
      <c r="V315" s="223">
        <f t="shared" si="43"/>
        <v>168233</v>
      </c>
      <c r="W315" s="155"/>
      <c r="X315" s="158"/>
      <c r="Y315" s="152"/>
      <c r="Z315" s="123"/>
      <c r="AA315" s="124"/>
      <c r="AB315" s="120"/>
      <c r="AC315" s="135"/>
      <c r="AD315" s="135"/>
      <c r="AE315" s="138"/>
      <c r="AF315" s="140"/>
      <c r="AG315" s="135"/>
    </row>
    <row r="316" spans="1:33" hidden="1">
      <c r="A316" s="60" t="s">
        <v>5126</v>
      </c>
      <c r="B316" s="31" t="s">
        <v>586</v>
      </c>
      <c r="C316" s="32" t="s">
        <v>2122</v>
      </c>
      <c r="D316" s="32" t="s">
        <v>2427</v>
      </c>
      <c r="E316" s="32" t="s">
        <v>2116</v>
      </c>
      <c r="F316" s="32" t="s">
        <v>2117</v>
      </c>
      <c r="G316" s="34" t="s">
        <v>2107</v>
      </c>
      <c r="H316" s="35" t="s">
        <v>2428</v>
      </c>
      <c r="I316" s="313">
        <v>198613</v>
      </c>
      <c r="J316" s="341">
        <v>24157</v>
      </c>
      <c r="K316" s="331">
        <v>695</v>
      </c>
      <c r="L316" s="327">
        <v>2175.5</v>
      </c>
      <c r="M316" s="18">
        <f t="shared" si="47"/>
        <v>3.4992674000000001E-3</v>
      </c>
      <c r="N316" s="18">
        <f t="shared" si="48"/>
        <v>3.8856264100000003E-2</v>
      </c>
      <c r="O316" s="36">
        <f t="shared" si="49"/>
        <v>1.9628966999999998E-3</v>
      </c>
      <c r="P316" s="362">
        <f t="shared" si="50"/>
        <v>210029</v>
      </c>
      <c r="Q316" s="239"/>
      <c r="R316" s="239"/>
      <c r="S316" s="241"/>
      <c r="T316" s="240"/>
      <c r="U316" s="199">
        <f t="shared" si="42"/>
        <v>210029</v>
      </c>
      <c r="V316" s="223">
        <f t="shared" si="43"/>
        <v>210029</v>
      </c>
      <c r="W316" s="155"/>
      <c r="X316" s="158"/>
      <c r="Y316" s="152"/>
      <c r="Z316" s="123"/>
      <c r="AA316" s="124"/>
      <c r="AB316" s="120"/>
      <c r="AC316" s="135"/>
      <c r="AD316" s="135"/>
      <c r="AE316" s="138"/>
      <c r="AF316" s="140"/>
      <c r="AG316" s="135"/>
    </row>
    <row r="317" spans="1:33" ht="21" hidden="1" thickBot="1">
      <c r="A317" s="63" t="s">
        <v>5127</v>
      </c>
      <c r="B317" s="64" t="s">
        <v>587</v>
      </c>
      <c r="C317" s="65" t="s">
        <v>2122</v>
      </c>
      <c r="D317" s="65" t="s">
        <v>2296</v>
      </c>
      <c r="E317" s="65" t="s">
        <v>2116</v>
      </c>
      <c r="F317" s="65" t="s">
        <v>2117</v>
      </c>
      <c r="G317" s="66" t="s">
        <v>2107</v>
      </c>
      <c r="H317" s="67" t="s">
        <v>2429</v>
      </c>
      <c r="I317" s="313">
        <v>108561</v>
      </c>
      <c r="J317" s="341">
        <v>13019</v>
      </c>
      <c r="K317" s="331">
        <v>443</v>
      </c>
      <c r="L317" s="327">
        <v>2384.98</v>
      </c>
      <c r="M317" s="68">
        <f t="shared" si="47"/>
        <v>4.0806551000000003E-3</v>
      </c>
      <c r="N317" s="68">
        <f t="shared" si="48"/>
        <v>2.22752596E-2</v>
      </c>
      <c r="O317" s="69">
        <f t="shared" si="49"/>
        <v>1.1252763E-3</v>
      </c>
      <c r="P317" s="362">
        <f t="shared" si="50"/>
        <v>120404</v>
      </c>
      <c r="Q317" s="239"/>
      <c r="R317" s="239"/>
      <c r="S317" s="241"/>
      <c r="T317" s="240"/>
      <c r="U317" s="199">
        <f t="shared" si="42"/>
        <v>120404</v>
      </c>
      <c r="V317" s="223">
        <f t="shared" si="43"/>
        <v>120404</v>
      </c>
      <c r="W317" s="155"/>
      <c r="X317" s="158"/>
      <c r="Y317" s="152"/>
      <c r="Z317" s="123"/>
      <c r="AA317" s="124"/>
      <c r="AB317" s="120"/>
      <c r="AC317" s="135"/>
      <c r="AD317" s="135"/>
      <c r="AE317" s="138"/>
      <c r="AF317" s="140"/>
      <c r="AG317" s="135"/>
    </row>
    <row r="318" spans="1:33" s="9" customFormat="1" ht="21" hidden="1" thickBot="1">
      <c r="A318" s="92" t="s">
        <v>4983</v>
      </c>
      <c r="B318" s="87"/>
      <c r="C318" s="93" t="s">
        <v>2122</v>
      </c>
      <c r="D318" s="71" t="s">
        <v>1675</v>
      </c>
      <c r="E318" s="72"/>
      <c r="F318" s="72"/>
      <c r="G318" s="73"/>
      <c r="H318" s="74"/>
      <c r="I318" s="173">
        <f>SUM(I174:I317)</f>
        <v>2061942</v>
      </c>
      <c r="J318" s="173">
        <f>SUM(J174:J317)</f>
        <v>274889</v>
      </c>
      <c r="K318" s="332">
        <f>SUM(K174:K317)</f>
        <v>13888</v>
      </c>
      <c r="L318" s="177"/>
      <c r="M318" s="75"/>
      <c r="N318" s="75"/>
      <c r="O318" s="75"/>
      <c r="P318" s="89">
        <f>SUM(P174:P317)</f>
        <v>7308678</v>
      </c>
      <c r="Q318" s="89">
        <f t="shared" ref="Q318:U318" si="51">SUM(Q174:Q317)</f>
        <v>0</v>
      </c>
      <c r="R318" s="89">
        <f t="shared" si="51"/>
        <v>0</v>
      </c>
      <c r="S318" s="89">
        <f t="shared" si="51"/>
        <v>0</v>
      </c>
      <c r="T318" s="89">
        <f t="shared" si="51"/>
        <v>0</v>
      </c>
      <c r="U318" s="243">
        <f t="shared" si="51"/>
        <v>7308678</v>
      </c>
      <c r="V318" s="224"/>
      <c r="W318" s="154"/>
      <c r="X318" s="152"/>
      <c r="Y318" s="154"/>
      <c r="Z318" s="121"/>
      <c r="AA318" s="124"/>
      <c r="AB318" s="121"/>
      <c r="AC318" s="143"/>
      <c r="AD318" s="143"/>
      <c r="AE318" s="143"/>
      <c r="AF318" s="143"/>
      <c r="AG318" s="143"/>
    </row>
    <row r="319" spans="1:33" hidden="1">
      <c r="A319" s="91" t="s">
        <v>5128</v>
      </c>
      <c r="B319" s="80" t="s">
        <v>588</v>
      </c>
      <c r="C319" s="81" t="s">
        <v>2126</v>
      </c>
      <c r="D319" s="81" t="s">
        <v>2116</v>
      </c>
      <c r="E319" s="81" t="s">
        <v>2116</v>
      </c>
      <c r="F319" s="81" t="s">
        <v>2117</v>
      </c>
      <c r="G319" s="82" t="s">
        <v>2107</v>
      </c>
      <c r="H319" s="83" t="s">
        <v>2430</v>
      </c>
      <c r="I319" s="313">
        <v>16667</v>
      </c>
      <c r="J319" s="341">
        <v>2212</v>
      </c>
      <c r="K319" s="342">
        <v>117</v>
      </c>
      <c r="L319" s="329">
        <v>1520.62</v>
      </c>
      <c r="M319" s="84">
        <f t="shared" ref="M319:M382" si="52" xml:space="preserve"> ROUNDDOWN(K319/I319,10)</f>
        <v>7.0198596E-3</v>
      </c>
      <c r="N319" s="84">
        <f t="shared" ref="N319:N382" si="53">ROUNDDOWN(J319*M319/L319,10)</f>
        <v>1.02115778E-2</v>
      </c>
      <c r="O319" s="85">
        <f t="shared" ref="O319:O382" si="54">ROUNDDOWN(N319/$N$2500,10)</f>
        <v>5.1585689999999996E-4</v>
      </c>
      <c r="P319" s="362">
        <f>ROUNDDOWN(107000000*O319,0)</f>
        <v>55196</v>
      </c>
      <c r="Q319" s="255"/>
      <c r="R319" s="255"/>
      <c r="S319" s="255"/>
      <c r="T319" s="210"/>
      <c r="U319" s="200">
        <f>MIN(P319:S319)</f>
        <v>55196</v>
      </c>
      <c r="V319" s="223">
        <f t="shared" si="43"/>
        <v>55196</v>
      </c>
      <c r="W319" s="156"/>
      <c r="X319" s="158"/>
      <c r="Y319" s="152"/>
      <c r="Z319" s="126"/>
      <c r="AA319" s="124"/>
      <c r="AB319" s="118"/>
      <c r="AC319" s="135"/>
      <c r="AD319" s="135"/>
      <c r="AE319" s="138"/>
      <c r="AF319" s="140"/>
      <c r="AG319" s="135"/>
    </row>
    <row r="320" spans="1:33" hidden="1">
      <c r="A320" s="60" t="s">
        <v>5129</v>
      </c>
      <c r="B320" s="31" t="s">
        <v>589</v>
      </c>
      <c r="C320" s="32" t="s">
        <v>2126</v>
      </c>
      <c r="D320" s="32" t="s">
        <v>2116</v>
      </c>
      <c r="E320" s="32" t="s">
        <v>2115</v>
      </c>
      <c r="F320" s="32" t="s">
        <v>2117</v>
      </c>
      <c r="G320" s="34" t="s">
        <v>2107</v>
      </c>
      <c r="H320" s="35" t="s">
        <v>2431</v>
      </c>
      <c r="I320" s="313">
        <v>5457</v>
      </c>
      <c r="J320" s="341">
        <v>684</v>
      </c>
      <c r="K320" s="342">
        <v>51</v>
      </c>
      <c r="L320" s="327">
        <v>1571.14</v>
      </c>
      <c r="M320" s="18">
        <f t="shared" si="52"/>
        <v>9.3457942999999998E-3</v>
      </c>
      <c r="N320" s="18">
        <f t="shared" si="53"/>
        <v>4.0687164999999997E-3</v>
      </c>
      <c r="O320" s="36">
        <f t="shared" si="54"/>
        <v>2.0553880000000001E-4</v>
      </c>
      <c r="P320" s="362">
        <f t="shared" ref="P320:P383" si="55">ROUNDDOWN(107000000*O320,0)</f>
        <v>21992</v>
      </c>
      <c r="Q320" s="255"/>
      <c r="R320" s="255"/>
      <c r="S320" s="255"/>
      <c r="T320" s="210"/>
      <c r="U320" s="200">
        <f t="shared" ref="U320:U383" si="56">MIN(P320:S320)</f>
        <v>21992</v>
      </c>
      <c r="V320" s="223">
        <f t="shared" si="43"/>
        <v>21992</v>
      </c>
      <c r="W320" s="156"/>
      <c r="X320" s="158"/>
      <c r="Y320" s="152"/>
      <c r="Z320" s="126"/>
      <c r="AA320" s="124"/>
      <c r="AB320" s="118"/>
      <c r="AC320" s="135"/>
      <c r="AD320" s="135"/>
      <c r="AE320" s="138"/>
      <c r="AF320" s="140"/>
      <c r="AG320" s="135"/>
    </row>
    <row r="321" spans="1:33" hidden="1">
      <c r="A321" s="60" t="s">
        <v>5130</v>
      </c>
      <c r="B321" s="31" t="s">
        <v>590</v>
      </c>
      <c r="C321" s="32" t="s">
        <v>2126</v>
      </c>
      <c r="D321" s="32" t="s">
        <v>2116</v>
      </c>
      <c r="E321" s="32" t="s">
        <v>2120</v>
      </c>
      <c r="F321" s="32" t="s">
        <v>2119</v>
      </c>
      <c r="G321" s="34" t="s">
        <v>2108</v>
      </c>
      <c r="H321" s="35" t="s">
        <v>2432</v>
      </c>
      <c r="I321" s="313">
        <v>14542</v>
      </c>
      <c r="J321" s="341">
        <v>2288</v>
      </c>
      <c r="K321" s="342">
        <v>223</v>
      </c>
      <c r="L321" s="327">
        <v>1202.45</v>
      </c>
      <c r="M321" s="18">
        <f t="shared" si="52"/>
        <v>1.5334891999999999E-2</v>
      </c>
      <c r="N321" s="18">
        <f t="shared" si="53"/>
        <v>2.9178953699999999E-2</v>
      </c>
      <c r="O321" s="36">
        <f t="shared" si="54"/>
        <v>1.4740293000000001E-3</v>
      </c>
      <c r="P321" s="362">
        <f t="shared" si="55"/>
        <v>157721</v>
      </c>
      <c r="Q321" s="255"/>
      <c r="R321" s="255"/>
      <c r="S321" s="255"/>
      <c r="T321" s="210"/>
      <c r="U321" s="200">
        <f t="shared" si="56"/>
        <v>157721</v>
      </c>
      <c r="V321" s="223">
        <f t="shared" si="43"/>
        <v>157721</v>
      </c>
      <c r="W321" s="156"/>
      <c r="X321" s="158"/>
      <c r="Y321" s="152"/>
      <c r="Z321" s="126"/>
      <c r="AA321" s="124"/>
      <c r="AB321" s="118"/>
      <c r="AC321" s="135"/>
      <c r="AD321" s="135"/>
      <c r="AE321" s="138"/>
      <c r="AF321" s="140"/>
      <c r="AG321" s="135"/>
    </row>
    <row r="322" spans="1:33" hidden="1">
      <c r="A322" s="60" t="s">
        <v>5131</v>
      </c>
      <c r="B322" s="31" t="s">
        <v>591</v>
      </c>
      <c r="C322" s="32" t="s">
        <v>2126</v>
      </c>
      <c r="D322" s="32" t="s">
        <v>2116</v>
      </c>
      <c r="E322" s="32" t="s">
        <v>2122</v>
      </c>
      <c r="F322" s="32" t="s">
        <v>2119</v>
      </c>
      <c r="G322" s="34" t="s">
        <v>2108</v>
      </c>
      <c r="H322" s="35" t="s">
        <v>2433</v>
      </c>
      <c r="I322" s="313">
        <v>5271</v>
      </c>
      <c r="J322" s="341">
        <v>738</v>
      </c>
      <c r="K322" s="342">
        <v>94</v>
      </c>
      <c r="L322" s="327">
        <v>900.35</v>
      </c>
      <c r="M322" s="18">
        <f t="shared" si="52"/>
        <v>1.78334281E-2</v>
      </c>
      <c r="N322" s="18">
        <f t="shared" si="53"/>
        <v>1.46177263E-2</v>
      </c>
      <c r="O322" s="36">
        <f t="shared" si="54"/>
        <v>7.3844169999999997E-4</v>
      </c>
      <c r="P322" s="362">
        <f t="shared" si="55"/>
        <v>79013</v>
      </c>
      <c r="Q322" s="255"/>
      <c r="R322" s="255"/>
      <c r="S322" s="255"/>
      <c r="T322" s="210"/>
      <c r="U322" s="200">
        <f t="shared" si="56"/>
        <v>79013</v>
      </c>
      <c r="V322" s="223">
        <f t="shared" si="43"/>
        <v>79013</v>
      </c>
      <c r="W322" s="156"/>
      <c r="X322" s="158"/>
      <c r="Y322" s="152"/>
      <c r="Z322" s="126"/>
      <c r="AA322" s="124"/>
      <c r="AB322" s="118"/>
      <c r="AC322" s="135"/>
      <c r="AD322" s="135"/>
      <c r="AE322" s="138"/>
      <c r="AF322" s="140"/>
      <c r="AG322" s="135"/>
    </row>
    <row r="323" spans="1:33" hidden="1">
      <c r="A323" s="60" t="s">
        <v>5132</v>
      </c>
      <c r="B323" s="31" t="s">
        <v>592</v>
      </c>
      <c r="C323" s="32" t="s">
        <v>2126</v>
      </c>
      <c r="D323" s="32" t="s">
        <v>2116</v>
      </c>
      <c r="E323" s="32" t="s">
        <v>2124</v>
      </c>
      <c r="F323" s="32" t="s">
        <v>2119</v>
      </c>
      <c r="G323" s="34" t="s">
        <v>2108</v>
      </c>
      <c r="H323" s="35" t="s">
        <v>2434</v>
      </c>
      <c r="I323" s="313">
        <v>5257</v>
      </c>
      <c r="J323" s="341">
        <v>834</v>
      </c>
      <c r="K323" s="342">
        <v>49</v>
      </c>
      <c r="L323" s="327">
        <v>1174.1500000000001</v>
      </c>
      <c r="M323" s="18">
        <f t="shared" si="52"/>
        <v>9.3209053999999993E-3</v>
      </c>
      <c r="N323" s="18">
        <f t="shared" si="53"/>
        <v>6.6206490000000002E-3</v>
      </c>
      <c r="O323" s="36">
        <f t="shared" si="54"/>
        <v>3.3445440000000001E-4</v>
      </c>
      <c r="P323" s="362">
        <f t="shared" si="55"/>
        <v>35786</v>
      </c>
      <c r="Q323" s="255"/>
      <c r="R323" s="255"/>
      <c r="S323" s="255"/>
      <c r="T323" s="210"/>
      <c r="U323" s="200">
        <f t="shared" si="56"/>
        <v>35786</v>
      </c>
      <c r="V323" s="223">
        <f t="shared" si="43"/>
        <v>35786</v>
      </c>
      <c r="W323" s="156"/>
      <c r="X323" s="158"/>
      <c r="Y323" s="152"/>
      <c r="Z323" s="126"/>
      <c r="AA323" s="124"/>
      <c r="AB323" s="118"/>
      <c r="AC323" s="135"/>
      <c r="AD323" s="135"/>
      <c r="AE323" s="138"/>
      <c r="AF323" s="140"/>
      <c r="AG323" s="135"/>
    </row>
    <row r="324" spans="1:33" hidden="1">
      <c r="A324" s="60" t="s">
        <v>5133</v>
      </c>
      <c r="B324" s="31" t="s">
        <v>593</v>
      </c>
      <c r="C324" s="32" t="s">
        <v>2126</v>
      </c>
      <c r="D324" s="32" t="s">
        <v>2116</v>
      </c>
      <c r="E324" s="32" t="s">
        <v>2126</v>
      </c>
      <c r="F324" s="32" t="s">
        <v>2119</v>
      </c>
      <c r="G324" s="34" t="s">
        <v>2108</v>
      </c>
      <c r="H324" s="35" t="s">
        <v>2435</v>
      </c>
      <c r="I324" s="313">
        <v>3432</v>
      </c>
      <c r="J324" s="341">
        <v>416</v>
      </c>
      <c r="K324" s="342">
        <v>50</v>
      </c>
      <c r="L324" s="327">
        <v>866.13</v>
      </c>
      <c r="M324" s="18">
        <f t="shared" si="52"/>
        <v>1.4568764499999999E-2</v>
      </c>
      <c r="N324" s="18">
        <f t="shared" si="53"/>
        <v>6.9973398999999999E-3</v>
      </c>
      <c r="O324" s="36">
        <f t="shared" si="54"/>
        <v>3.5348360000000002E-4</v>
      </c>
      <c r="P324" s="362">
        <f t="shared" si="55"/>
        <v>37822</v>
      </c>
      <c r="Q324" s="255"/>
      <c r="R324" s="255"/>
      <c r="S324" s="255"/>
      <c r="T324" s="210"/>
      <c r="U324" s="200">
        <f t="shared" si="56"/>
        <v>37822</v>
      </c>
      <c r="V324" s="223">
        <f t="shared" si="43"/>
        <v>37822</v>
      </c>
      <c r="W324" s="156"/>
      <c r="X324" s="158"/>
      <c r="Y324" s="152"/>
      <c r="Z324" s="126"/>
      <c r="AA324" s="124"/>
      <c r="AB324" s="118"/>
      <c r="AC324" s="135"/>
      <c r="AD324" s="135"/>
      <c r="AE324" s="138"/>
      <c r="AF324" s="140"/>
      <c r="AG324" s="135"/>
    </row>
    <row r="325" spans="1:33" hidden="1">
      <c r="A325" s="60" t="s">
        <v>5134</v>
      </c>
      <c r="B325" s="31" t="s">
        <v>594</v>
      </c>
      <c r="C325" s="32" t="s">
        <v>2126</v>
      </c>
      <c r="D325" s="32" t="s">
        <v>2116</v>
      </c>
      <c r="E325" s="32" t="s">
        <v>2133</v>
      </c>
      <c r="F325" s="32" t="s">
        <v>2119</v>
      </c>
      <c r="G325" s="34" t="s">
        <v>2108</v>
      </c>
      <c r="H325" s="35" t="s">
        <v>2436</v>
      </c>
      <c r="I325" s="313">
        <v>4060</v>
      </c>
      <c r="J325" s="341">
        <v>574</v>
      </c>
      <c r="K325" s="342">
        <v>43</v>
      </c>
      <c r="L325" s="327">
        <v>931.1</v>
      </c>
      <c r="M325" s="18">
        <f t="shared" si="52"/>
        <v>1.0591133000000001E-2</v>
      </c>
      <c r="N325" s="18">
        <f t="shared" si="53"/>
        <v>6.5291701000000004E-3</v>
      </c>
      <c r="O325" s="36">
        <f t="shared" si="54"/>
        <v>3.2983319999999998E-4</v>
      </c>
      <c r="P325" s="362">
        <f t="shared" si="55"/>
        <v>35292</v>
      </c>
      <c r="Q325" s="255"/>
      <c r="R325" s="255"/>
      <c r="S325" s="255"/>
      <c r="T325" s="210"/>
      <c r="U325" s="200">
        <f t="shared" si="56"/>
        <v>35292</v>
      </c>
      <c r="V325" s="223">
        <f t="shared" ref="V325:V388" si="57">MIN(P325:S325)</f>
        <v>35292</v>
      </c>
      <c r="W325" s="156"/>
      <c r="X325" s="158"/>
      <c r="Y325" s="152"/>
      <c r="Z325" s="126"/>
      <c r="AA325" s="124"/>
      <c r="AB325" s="118"/>
      <c r="AC325" s="135"/>
      <c r="AD325" s="135"/>
      <c r="AE325" s="138"/>
      <c r="AF325" s="140"/>
      <c r="AG325" s="135"/>
    </row>
    <row r="326" spans="1:33" hidden="1">
      <c r="A326" s="60" t="s">
        <v>5135</v>
      </c>
      <c r="B326" s="31" t="s">
        <v>595</v>
      </c>
      <c r="C326" s="32" t="s">
        <v>2126</v>
      </c>
      <c r="D326" s="32" t="s">
        <v>2116</v>
      </c>
      <c r="E326" s="32" t="s">
        <v>2157</v>
      </c>
      <c r="F326" s="32" t="s">
        <v>2119</v>
      </c>
      <c r="G326" s="34" t="s">
        <v>2108</v>
      </c>
      <c r="H326" s="35" t="s">
        <v>2437</v>
      </c>
      <c r="I326" s="313">
        <v>4246</v>
      </c>
      <c r="J326" s="341">
        <v>603</v>
      </c>
      <c r="K326" s="342">
        <v>40</v>
      </c>
      <c r="L326" s="327">
        <v>820.57</v>
      </c>
      <c r="M326" s="18">
        <f t="shared" si="52"/>
        <v>9.4206311000000001E-3</v>
      </c>
      <c r="N326" s="18">
        <f t="shared" si="53"/>
        <v>6.9227982E-3</v>
      </c>
      <c r="O326" s="36">
        <f t="shared" si="54"/>
        <v>3.49718E-4</v>
      </c>
      <c r="P326" s="362">
        <f t="shared" si="55"/>
        <v>37419</v>
      </c>
      <c r="Q326" s="255"/>
      <c r="R326" s="255"/>
      <c r="S326" s="255"/>
      <c r="T326" s="210"/>
      <c r="U326" s="200">
        <f t="shared" si="56"/>
        <v>37419</v>
      </c>
      <c r="V326" s="223">
        <f t="shared" si="57"/>
        <v>37419</v>
      </c>
      <c r="W326" s="156"/>
      <c r="X326" s="158"/>
      <c r="Y326" s="152"/>
      <c r="Z326" s="126"/>
      <c r="AA326" s="124"/>
      <c r="AB326" s="118"/>
      <c r="AC326" s="135"/>
      <c r="AD326" s="135"/>
      <c r="AE326" s="138"/>
      <c r="AF326" s="140"/>
      <c r="AG326" s="135"/>
    </row>
    <row r="327" spans="1:33" hidden="1">
      <c r="A327" s="60" t="s">
        <v>5136</v>
      </c>
      <c r="B327" s="31" t="s">
        <v>596</v>
      </c>
      <c r="C327" s="32" t="s">
        <v>2126</v>
      </c>
      <c r="D327" s="32" t="s">
        <v>2116</v>
      </c>
      <c r="E327" s="32" t="s">
        <v>2159</v>
      </c>
      <c r="F327" s="32" t="s">
        <v>2119</v>
      </c>
      <c r="G327" s="34" t="s">
        <v>2108</v>
      </c>
      <c r="H327" s="35" t="s">
        <v>2438</v>
      </c>
      <c r="I327" s="313">
        <v>4878</v>
      </c>
      <c r="J327" s="341">
        <v>593</v>
      </c>
      <c r="K327" s="342">
        <v>83</v>
      </c>
      <c r="L327" s="327">
        <v>897.01</v>
      </c>
      <c r="M327" s="18">
        <f t="shared" si="52"/>
        <v>1.7015170100000001E-2</v>
      </c>
      <c r="N327" s="18">
        <f t="shared" si="53"/>
        <v>1.12484764E-2</v>
      </c>
      <c r="O327" s="36">
        <f t="shared" si="54"/>
        <v>5.682377E-4</v>
      </c>
      <c r="P327" s="362">
        <f t="shared" si="55"/>
        <v>60801</v>
      </c>
      <c r="Q327" s="255"/>
      <c r="R327" s="255"/>
      <c r="S327" s="255"/>
      <c r="T327" s="210"/>
      <c r="U327" s="200">
        <f t="shared" si="56"/>
        <v>60801</v>
      </c>
      <c r="V327" s="223">
        <f t="shared" si="57"/>
        <v>60801</v>
      </c>
      <c r="W327" s="156"/>
      <c r="X327" s="158"/>
      <c r="Y327" s="152"/>
      <c r="Z327" s="126"/>
      <c r="AA327" s="124"/>
      <c r="AB327" s="118"/>
      <c r="AC327" s="135"/>
      <c r="AD327" s="135"/>
      <c r="AE327" s="138"/>
      <c r="AF327" s="140"/>
      <c r="AG327" s="135"/>
    </row>
    <row r="328" spans="1:33" hidden="1">
      <c r="A328" s="60" t="s">
        <v>5137</v>
      </c>
      <c r="B328" s="31" t="s">
        <v>597</v>
      </c>
      <c r="C328" s="32" t="s">
        <v>2126</v>
      </c>
      <c r="D328" s="32" t="s">
        <v>2116</v>
      </c>
      <c r="E328" s="32" t="s">
        <v>2172</v>
      </c>
      <c r="F328" s="32" t="s">
        <v>2119</v>
      </c>
      <c r="G328" s="34" t="s">
        <v>2108</v>
      </c>
      <c r="H328" s="35" t="s">
        <v>2430</v>
      </c>
      <c r="I328" s="313">
        <v>10426</v>
      </c>
      <c r="J328" s="341">
        <v>1575</v>
      </c>
      <c r="K328" s="342">
        <v>145</v>
      </c>
      <c r="L328" s="327">
        <v>975.55</v>
      </c>
      <c r="M328" s="18">
        <f t="shared" si="52"/>
        <v>1.3907538800000001E-2</v>
      </c>
      <c r="N328" s="18">
        <f t="shared" si="53"/>
        <v>2.2453358199999999E-2</v>
      </c>
      <c r="O328" s="36">
        <f t="shared" si="54"/>
        <v>1.1342733E-3</v>
      </c>
      <c r="P328" s="362">
        <f t="shared" si="55"/>
        <v>121367</v>
      </c>
      <c r="Q328" s="255"/>
      <c r="R328" s="255"/>
      <c r="S328" s="255"/>
      <c r="T328" s="210"/>
      <c r="U328" s="200">
        <f t="shared" si="56"/>
        <v>121367</v>
      </c>
      <c r="V328" s="223">
        <f t="shared" si="57"/>
        <v>121367</v>
      </c>
      <c r="W328" s="156"/>
      <c r="X328" s="158"/>
      <c r="Y328" s="152"/>
      <c r="Z328" s="126"/>
      <c r="AA328" s="124"/>
      <c r="AB328" s="118"/>
      <c r="AC328" s="135"/>
      <c r="AD328" s="135"/>
      <c r="AE328" s="138"/>
      <c r="AF328" s="140"/>
      <c r="AG328" s="135"/>
    </row>
    <row r="329" spans="1:33" hidden="1">
      <c r="A329" s="60" t="s">
        <v>5138</v>
      </c>
      <c r="B329" s="31" t="s">
        <v>598</v>
      </c>
      <c r="C329" s="32" t="s">
        <v>2126</v>
      </c>
      <c r="D329" s="32" t="s">
        <v>2116</v>
      </c>
      <c r="E329" s="32" t="s">
        <v>2174</v>
      </c>
      <c r="F329" s="32" t="s">
        <v>2119</v>
      </c>
      <c r="G329" s="34" t="s">
        <v>2108</v>
      </c>
      <c r="H329" s="35" t="s">
        <v>2439</v>
      </c>
      <c r="I329" s="313">
        <v>7141</v>
      </c>
      <c r="J329" s="341">
        <v>1013</v>
      </c>
      <c r="K329" s="342">
        <v>164</v>
      </c>
      <c r="L329" s="327">
        <v>895.18</v>
      </c>
      <c r="M329" s="18">
        <f t="shared" si="52"/>
        <v>2.29659711E-2</v>
      </c>
      <c r="N329" s="18">
        <f t="shared" si="53"/>
        <v>2.598866E-2</v>
      </c>
      <c r="O329" s="36">
        <f t="shared" si="54"/>
        <v>1.3128657000000001E-3</v>
      </c>
      <c r="P329" s="362">
        <f t="shared" si="55"/>
        <v>140476</v>
      </c>
      <c r="Q329" s="255"/>
      <c r="R329" s="255"/>
      <c r="S329" s="255"/>
      <c r="T329" s="210"/>
      <c r="U329" s="200">
        <f t="shared" si="56"/>
        <v>140476</v>
      </c>
      <c r="V329" s="223">
        <f t="shared" si="57"/>
        <v>140476</v>
      </c>
      <c r="W329" s="156"/>
      <c r="X329" s="158"/>
      <c r="Y329" s="152"/>
      <c r="Z329" s="126"/>
      <c r="AA329" s="124"/>
      <c r="AB329" s="118"/>
      <c r="AC329" s="135"/>
      <c r="AD329" s="135"/>
      <c r="AE329" s="138"/>
      <c r="AF329" s="140"/>
      <c r="AG329" s="135"/>
    </row>
    <row r="330" spans="1:33" hidden="1">
      <c r="A330" s="60" t="s">
        <v>5139</v>
      </c>
      <c r="B330" s="31" t="s">
        <v>599</v>
      </c>
      <c r="C330" s="32" t="s">
        <v>2126</v>
      </c>
      <c r="D330" s="32" t="s">
        <v>2116</v>
      </c>
      <c r="E330" s="32" t="s">
        <v>2175</v>
      </c>
      <c r="F330" s="32" t="s">
        <v>2119</v>
      </c>
      <c r="G330" s="34" t="s">
        <v>2108</v>
      </c>
      <c r="H330" s="35" t="s">
        <v>2440</v>
      </c>
      <c r="I330" s="313">
        <v>2933</v>
      </c>
      <c r="J330" s="341">
        <v>418</v>
      </c>
      <c r="K330" s="342">
        <v>35</v>
      </c>
      <c r="L330" s="327">
        <v>954.33</v>
      </c>
      <c r="M330" s="18">
        <f t="shared" si="52"/>
        <v>1.19331742E-2</v>
      </c>
      <c r="N330" s="18">
        <f t="shared" si="53"/>
        <v>5.2267735000000003E-3</v>
      </c>
      <c r="O330" s="36">
        <f t="shared" si="54"/>
        <v>2.6404020000000001E-4</v>
      </c>
      <c r="P330" s="362">
        <f t="shared" si="55"/>
        <v>28252</v>
      </c>
      <c r="Q330" s="255"/>
      <c r="R330" s="255"/>
      <c r="S330" s="255"/>
      <c r="T330" s="210"/>
      <c r="U330" s="200">
        <f t="shared" si="56"/>
        <v>28252</v>
      </c>
      <c r="V330" s="223">
        <f t="shared" si="57"/>
        <v>28252</v>
      </c>
      <c r="W330" s="156"/>
      <c r="X330" s="158"/>
      <c r="Y330" s="152"/>
      <c r="Z330" s="126"/>
      <c r="AA330" s="124"/>
      <c r="AB330" s="118"/>
      <c r="AC330" s="135"/>
      <c r="AD330" s="135"/>
      <c r="AE330" s="138"/>
      <c r="AF330" s="140"/>
      <c r="AG330" s="135"/>
    </row>
    <row r="331" spans="1:33" hidden="1">
      <c r="A331" s="60" t="s">
        <v>5140</v>
      </c>
      <c r="B331" s="31" t="s">
        <v>600</v>
      </c>
      <c r="C331" s="32" t="s">
        <v>2126</v>
      </c>
      <c r="D331" s="32" t="s">
        <v>2116</v>
      </c>
      <c r="E331" s="32" t="s">
        <v>2177</v>
      </c>
      <c r="F331" s="32" t="s">
        <v>2119</v>
      </c>
      <c r="G331" s="34" t="s">
        <v>2108</v>
      </c>
      <c r="H331" s="35" t="s">
        <v>2441</v>
      </c>
      <c r="I331" s="313">
        <v>2192</v>
      </c>
      <c r="J331" s="341">
        <v>278</v>
      </c>
      <c r="K331" s="342">
        <v>45</v>
      </c>
      <c r="L331" s="327">
        <v>793.55</v>
      </c>
      <c r="M331" s="18">
        <f t="shared" si="52"/>
        <v>2.0529196999999999E-2</v>
      </c>
      <c r="N331" s="18">
        <f t="shared" si="53"/>
        <v>7.1918803999999996E-3</v>
      </c>
      <c r="O331" s="36">
        <f t="shared" si="54"/>
        <v>3.6331120000000002E-4</v>
      </c>
      <c r="P331" s="362">
        <f t="shared" si="55"/>
        <v>38874</v>
      </c>
      <c r="Q331" s="255"/>
      <c r="R331" s="255"/>
      <c r="S331" s="255"/>
      <c r="T331" s="210"/>
      <c r="U331" s="200">
        <f t="shared" si="56"/>
        <v>38874</v>
      </c>
      <c r="V331" s="223">
        <f t="shared" si="57"/>
        <v>38874</v>
      </c>
      <c r="W331" s="156"/>
      <c r="X331" s="158"/>
      <c r="Y331" s="152"/>
      <c r="Z331" s="126"/>
      <c r="AA331" s="124"/>
      <c r="AB331" s="118"/>
      <c r="AC331" s="135"/>
      <c r="AD331" s="135"/>
      <c r="AE331" s="138"/>
      <c r="AF331" s="140"/>
      <c r="AG331" s="135"/>
    </row>
    <row r="332" spans="1:33" hidden="1">
      <c r="A332" s="60" t="s">
        <v>5141</v>
      </c>
      <c r="B332" s="31" t="s">
        <v>601</v>
      </c>
      <c r="C332" s="32" t="s">
        <v>2126</v>
      </c>
      <c r="D332" s="32" t="s">
        <v>2116</v>
      </c>
      <c r="E332" s="32" t="s">
        <v>2179</v>
      </c>
      <c r="F332" s="32" t="s">
        <v>2119</v>
      </c>
      <c r="G332" s="34" t="s">
        <v>2108</v>
      </c>
      <c r="H332" s="35" t="s">
        <v>2442</v>
      </c>
      <c r="I332" s="313">
        <v>2263</v>
      </c>
      <c r="J332" s="341">
        <v>280</v>
      </c>
      <c r="K332" s="342">
        <v>71</v>
      </c>
      <c r="L332" s="327">
        <v>905.44</v>
      </c>
      <c r="M332" s="18">
        <f t="shared" si="52"/>
        <v>3.1374281900000002E-2</v>
      </c>
      <c r="N332" s="18">
        <f t="shared" si="53"/>
        <v>9.7022429999999993E-3</v>
      </c>
      <c r="O332" s="36">
        <f t="shared" si="54"/>
        <v>4.901269E-4</v>
      </c>
      <c r="P332" s="362">
        <f t="shared" si="55"/>
        <v>52443</v>
      </c>
      <c r="Q332" s="255"/>
      <c r="R332" s="255"/>
      <c r="S332" s="255"/>
      <c r="T332" s="210"/>
      <c r="U332" s="200">
        <f t="shared" si="56"/>
        <v>52443</v>
      </c>
      <c r="V332" s="223">
        <f t="shared" si="57"/>
        <v>52443</v>
      </c>
      <c r="W332" s="156"/>
      <c r="X332" s="158"/>
      <c r="Y332" s="152"/>
      <c r="Z332" s="126"/>
      <c r="AA332" s="124"/>
      <c r="AB332" s="118"/>
      <c r="AC332" s="135"/>
      <c r="AD332" s="135"/>
      <c r="AE332" s="138"/>
      <c r="AF332" s="140"/>
      <c r="AG332" s="135"/>
    </row>
    <row r="333" spans="1:33" hidden="1">
      <c r="A333" s="60" t="s">
        <v>5142</v>
      </c>
      <c r="B333" s="31" t="s">
        <v>602</v>
      </c>
      <c r="C333" s="32" t="s">
        <v>2126</v>
      </c>
      <c r="D333" s="32" t="s">
        <v>2116</v>
      </c>
      <c r="E333" s="32" t="s">
        <v>2211</v>
      </c>
      <c r="F333" s="32" t="s">
        <v>2119</v>
      </c>
      <c r="G333" s="34" t="s">
        <v>2108</v>
      </c>
      <c r="H333" s="35" t="s">
        <v>2443</v>
      </c>
      <c r="I333" s="313">
        <v>2392</v>
      </c>
      <c r="J333" s="341">
        <v>259</v>
      </c>
      <c r="K333" s="342">
        <v>38</v>
      </c>
      <c r="L333" s="327">
        <v>848.65</v>
      </c>
      <c r="M333" s="18">
        <f t="shared" si="52"/>
        <v>1.58862876E-2</v>
      </c>
      <c r="N333" s="18">
        <f t="shared" si="53"/>
        <v>4.8483455000000002E-3</v>
      </c>
      <c r="O333" s="36">
        <f t="shared" si="54"/>
        <v>2.4492319999999999E-4</v>
      </c>
      <c r="P333" s="362">
        <f t="shared" si="55"/>
        <v>26206</v>
      </c>
      <c r="Q333" s="255"/>
      <c r="R333" s="255"/>
      <c r="S333" s="255"/>
      <c r="T333" s="210"/>
      <c r="U333" s="200">
        <f t="shared" si="56"/>
        <v>26206</v>
      </c>
      <c r="V333" s="223">
        <f t="shared" si="57"/>
        <v>26206</v>
      </c>
      <c r="W333" s="156"/>
      <c r="X333" s="158"/>
      <c r="Y333" s="152"/>
      <c r="Z333" s="126"/>
      <c r="AA333" s="124"/>
      <c r="AB333" s="118"/>
      <c r="AC333" s="135"/>
      <c r="AD333" s="135"/>
      <c r="AE333" s="138"/>
      <c r="AF333" s="140"/>
      <c r="AG333" s="135"/>
    </row>
    <row r="334" spans="1:33" hidden="1">
      <c r="A334" s="60" t="s">
        <v>5143</v>
      </c>
      <c r="B334" s="31" t="s">
        <v>603</v>
      </c>
      <c r="C334" s="32" t="s">
        <v>2126</v>
      </c>
      <c r="D334" s="32" t="s">
        <v>2116</v>
      </c>
      <c r="E334" s="32" t="s">
        <v>2215</v>
      </c>
      <c r="F334" s="32" t="s">
        <v>2119</v>
      </c>
      <c r="G334" s="34" t="s">
        <v>2108</v>
      </c>
      <c r="H334" s="35" t="s">
        <v>2431</v>
      </c>
      <c r="I334" s="313">
        <v>6594</v>
      </c>
      <c r="J334" s="341">
        <v>957</v>
      </c>
      <c r="K334" s="342">
        <v>46</v>
      </c>
      <c r="L334" s="327">
        <v>2175.0100000000002</v>
      </c>
      <c r="M334" s="18">
        <f t="shared" si="52"/>
        <v>6.9760387999999998E-3</v>
      </c>
      <c r="N334" s="18">
        <f t="shared" si="53"/>
        <v>3.0694428999999998E-3</v>
      </c>
      <c r="O334" s="36">
        <f t="shared" si="54"/>
        <v>1.5505860000000001E-4</v>
      </c>
      <c r="P334" s="362">
        <f t="shared" si="55"/>
        <v>16591</v>
      </c>
      <c r="Q334" s="255"/>
      <c r="R334" s="255"/>
      <c r="S334" s="255"/>
      <c r="T334" s="210"/>
      <c r="U334" s="200">
        <f t="shared" si="56"/>
        <v>16591</v>
      </c>
      <c r="V334" s="223">
        <f t="shared" si="57"/>
        <v>16591</v>
      </c>
      <c r="W334" s="156"/>
      <c r="X334" s="158"/>
      <c r="Y334" s="152"/>
      <c r="Z334" s="126"/>
      <c r="AA334" s="124"/>
      <c r="AB334" s="118"/>
      <c r="AC334" s="135"/>
      <c r="AD334" s="135"/>
      <c r="AE334" s="138"/>
      <c r="AF334" s="140"/>
      <c r="AG334" s="135"/>
    </row>
    <row r="335" spans="1:33" hidden="1">
      <c r="A335" s="60" t="s">
        <v>5144</v>
      </c>
      <c r="B335" s="31" t="s">
        <v>604</v>
      </c>
      <c r="C335" s="32" t="s">
        <v>2126</v>
      </c>
      <c r="D335" s="32" t="s">
        <v>2116</v>
      </c>
      <c r="E335" s="32" t="s">
        <v>2222</v>
      </c>
      <c r="F335" s="32" t="s">
        <v>2119</v>
      </c>
      <c r="G335" s="34" t="s">
        <v>2108</v>
      </c>
      <c r="H335" s="35" t="s">
        <v>2444</v>
      </c>
      <c r="I335" s="313">
        <v>2958</v>
      </c>
      <c r="J335" s="341">
        <v>322</v>
      </c>
      <c r="K335" s="342">
        <v>85</v>
      </c>
      <c r="L335" s="327">
        <v>725.27</v>
      </c>
      <c r="M335" s="18">
        <f t="shared" si="52"/>
        <v>2.8735632099999998E-2</v>
      </c>
      <c r="N335" s="18">
        <f t="shared" si="53"/>
        <v>1.27578329E-2</v>
      </c>
      <c r="O335" s="36">
        <f t="shared" si="54"/>
        <v>6.444857E-4</v>
      </c>
      <c r="P335" s="362">
        <f t="shared" si="55"/>
        <v>68959</v>
      </c>
      <c r="Q335" s="255"/>
      <c r="R335" s="255"/>
      <c r="S335" s="255"/>
      <c r="T335" s="210"/>
      <c r="U335" s="200">
        <f t="shared" si="56"/>
        <v>68959</v>
      </c>
      <c r="V335" s="223">
        <f t="shared" si="57"/>
        <v>68959</v>
      </c>
      <c r="W335" s="156"/>
      <c r="X335" s="158"/>
      <c r="Y335" s="152"/>
      <c r="Z335" s="126"/>
      <c r="AA335" s="124"/>
      <c r="AB335" s="118"/>
      <c r="AC335" s="135"/>
      <c r="AD335" s="135"/>
      <c r="AE335" s="138"/>
      <c r="AF335" s="140"/>
      <c r="AG335" s="135"/>
    </row>
    <row r="336" spans="1:33" hidden="1">
      <c r="A336" s="60" t="s">
        <v>5145</v>
      </c>
      <c r="B336" s="31" t="s">
        <v>605</v>
      </c>
      <c r="C336" s="32" t="s">
        <v>2126</v>
      </c>
      <c r="D336" s="32" t="s">
        <v>2116</v>
      </c>
      <c r="E336" s="32" t="s">
        <v>2228</v>
      </c>
      <c r="F336" s="32" t="s">
        <v>2119</v>
      </c>
      <c r="G336" s="34" t="s">
        <v>2108</v>
      </c>
      <c r="H336" s="35" t="s">
        <v>2445</v>
      </c>
      <c r="I336" s="313">
        <v>4871</v>
      </c>
      <c r="J336" s="341">
        <v>701</v>
      </c>
      <c r="K336" s="342">
        <v>72</v>
      </c>
      <c r="L336" s="327">
        <v>1144.6199999999999</v>
      </c>
      <c r="M336" s="18">
        <f t="shared" si="52"/>
        <v>1.4781359000000001E-2</v>
      </c>
      <c r="N336" s="18">
        <f t="shared" si="53"/>
        <v>9.0525524999999999E-3</v>
      </c>
      <c r="O336" s="36">
        <f t="shared" si="54"/>
        <v>4.573065E-4</v>
      </c>
      <c r="P336" s="362">
        <f t="shared" si="55"/>
        <v>48931</v>
      </c>
      <c r="Q336" s="255"/>
      <c r="R336" s="255"/>
      <c r="S336" s="255"/>
      <c r="T336" s="210"/>
      <c r="U336" s="200">
        <f t="shared" si="56"/>
        <v>48931</v>
      </c>
      <c r="V336" s="223">
        <f t="shared" si="57"/>
        <v>48931</v>
      </c>
      <c r="W336" s="156"/>
      <c r="X336" s="158"/>
      <c r="Y336" s="152"/>
      <c r="Z336" s="126"/>
      <c r="AA336" s="124"/>
      <c r="AB336" s="118"/>
      <c r="AC336" s="135"/>
      <c r="AD336" s="135"/>
      <c r="AE336" s="138"/>
      <c r="AF336" s="140"/>
      <c r="AG336" s="135"/>
    </row>
    <row r="337" spans="1:33" hidden="1">
      <c r="A337" s="60" t="s">
        <v>5146</v>
      </c>
      <c r="B337" s="31" t="s">
        <v>606</v>
      </c>
      <c r="C337" s="32" t="s">
        <v>2126</v>
      </c>
      <c r="D337" s="32" t="s">
        <v>2116</v>
      </c>
      <c r="E337" s="32" t="s">
        <v>2234</v>
      </c>
      <c r="F337" s="32" t="s">
        <v>2119</v>
      </c>
      <c r="G337" s="34" t="s">
        <v>2108</v>
      </c>
      <c r="H337" s="35" t="s">
        <v>2446</v>
      </c>
      <c r="I337" s="313">
        <v>4378</v>
      </c>
      <c r="J337" s="341">
        <v>669</v>
      </c>
      <c r="K337" s="342">
        <v>75</v>
      </c>
      <c r="L337" s="327">
        <v>1560.86</v>
      </c>
      <c r="M337" s="18">
        <f t="shared" si="52"/>
        <v>1.7131110000000001E-2</v>
      </c>
      <c r="N337" s="18">
        <f t="shared" si="53"/>
        <v>7.3425627999999998E-3</v>
      </c>
      <c r="O337" s="36">
        <f t="shared" si="54"/>
        <v>3.7092320000000001E-4</v>
      </c>
      <c r="P337" s="362">
        <f t="shared" si="55"/>
        <v>39688</v>
      </c>
      <c r="Q337" s="255"/>
      <c r="R337" s="255"/>
      <c r="S337" s="255"/>
      <c r="T337" s="210"/>
      <c r="U337" s="200">
        <f t="shared" si="56"/>
        <v>39688</v>
      </c>
      <c r="V337" s="223">
        <f t="shared" si="57"/>
        <v>39688</v>
      </c>
      <c r="W337" s="156"/>
      <c r="X337" s="158"/>
      <c r="Y337" s="152"/>
      <c r="Z337" s="126"/>
      <c r="AA337" s="124"/>
      <c r="AB337" s="118"/>
      <c r="AC337" s="135"/>
      <c r="AD337" s="135"/>
      <c r="AE337" s="138"/>
      <c r="AF337" s="140"/>
      <c r="AG337" s="135"/>
    </row>
    <row r="338" spans="1:33" hidden="1">
      <c r="A338" s="60" t="s">
        <v>5147</v>
      </c>
      <c r="B338" s="31" t="s">
        <v>607</v>
      </c>
      <c r="C338" s="32" t="s">
        <v>2126</v>
      </c>
      <c r="D338" s="32" t="s">
        <v>2115</v>
      </c>
      <c r="E338" s="32" t="s">
        <v>2116</v>
      </c>
      <c r="F338" s="32" t="s">
        <v>2117</v>
      </c>
      <c r="G338" s="34" t="s">
        <v>2107</v>
      </c>
      <c r="H338" s="35" t="s">
        <v>2447</v>
      </c>
      <c r="I338" s="313">
        <v>26114</v>
      </c>
      <c r="J338" s="341">
        <v>3810</v>
      </c>
      <c r="K338" s="342">
        <v>46</v>
      </c>
      <c r="L338" s="327">
        <v>1685.92</v>
      </c>
      <c r="M338" s="18">
        <f t="shared" si="52"/>
        <v>1.7615071999999999E-3</v>
      </c>
      <c r="N338" s="18">
        <f t="shared" si="53"/>
        <v>3.980819E-3</v>
      </c>
      <c r="O338" s="36">
        <f t="shared" si="54"/>
        <v>2.0109850000000001E-4</v>
      </c>
      <c r="P338" s="362">
        <f t="shared" si="55"/>
        <v>21517</v>
      </c>
      <c r="Q338" s="255"/>
      <c r="R338" s="255"/>
      <c r="S338" s="255"/>
      <c r="T338" s="210"/>
      <c r="U338" s="200">
        <f t="shared" si="56"/>
        <v>21517</v>
      </c>
      <c r="V338" s="223">
        <f t="shared" si="57"/>
        <v>21517</v>
      </c>
      <c r="W338" s="156"/>
      <c r="X338" s="158"/>
      <c r="Y338" s="152"/>
      <c r="Z338" s="126"/>
      <c r="AA338" s="124"/>
      <c r="AB338" s="118"/>
      <c r="AC338" s="135"/>
      <c r="AD338" s="135"/>
      <c r="AE338" s="138"/>
      <c r="AF338" s="140"/>
      <c r="AG338" s="135"/>
    </row>
    <row r="339" spans="1:33" hidden="1">
      <c r="A339" s="60" t="s">
        <v>5148</v>
      </c>
      <c r="B339" s="31" t="s">
        <v>608</v>
      </c>
      <c r="C339" s="32" t="s">
        <v>2126</v>
      </c>
      <c r="D339" s="32" t="s">
        <v>2115</v>
      </c>
      <c r="E339" s="32" t="s">
        <v>2115</v>
      </c>
      <c r="F339" s="32" t="s">
        <v>2119</v>
      </c>
      <c r="G339" s="34" t="s">
        <v>2108</v>
      </c>
      <c r="H339" s="35" t="s">
        <v>2448</v>
      </c>
      <c r="I339" s="313">
        <v>3269</v>
      </c>
      <c r="J339" s="341">
        <v>489</v>
      </c>
      <c r="K339" s="342">
        <v>68</v>
      </c>
      <c r="L339" s="327">
        <v>553.38</v>
      </c>
      <c r="M339" s="18">
        <f t="shared" si="52"/>
        <v>2.0801468300000001E-2</v>
      </c>
      <c r="N339" s="18">
        <f t="shared" si="53"/>
        <v>1.8381433999999999E-2</v>
      </c>
      <c r="O339" s="36">
        <f t="shared" si="54"/>
        <v>9.2857240000000004E-4</v>
      </c>
      <c r="P339" s="362">
        <f t="shared" si="55"/>
        <v>99357</v>
      </c>
      <c r="Q339" s="255"/>
      <c r="R339" s="255"/>
      <c r="S339" s="255"/>
      <c r="T339" s="210"/>
      <c r="U339" s="200">
        <f t="shared" si="56"/>
        <v>99357</v>
      </c>
      <c r="V339" s="223">
        <f t="shared" si="57"/>
        <v>99357</v>
      </c>
      <c r="W339" s="156"/>
      <c r="X339" s="158"/>
      <c r="Y339" s="152"/>
      <c r="Z339" s="126"/>
      <c r="AA339" s="124"/>
      <c r="AB339" s="118"/>
      <c r="AC339" s="135"/>
      <c r="AD339" s="135"/>
      <c r="AE339" s="138"/>
      <c r="AF339" s="140"/>
      <c r="AG339" s="135"/>
    </row>
    <row r="340" spans="1:33" hidden="1">
      <c r="A340" s="60" t="s">
        <v>5149</v>
      </c>
      <c r="B340" s="31" t="s">
        <v>609</v>
      </c>
      <c r="C340" s="32" t="s">
        <v>2126</v>
      </c>
      <c r="D340" s="32" t="s">
        <v>2115</v>
      </c>
      <c r="E340" s="32" t="s">
        <v>2120</v>
      </c>
      <c r="F340" s="32" t="s">
        <v>2119</v>
      </c>
      <c r="G340" s="34" t="s">
        <v>2108</v>
      </c>
      <c r="H340" s="35" t="s">
        <v>2447</v>
      </c>
      <c r="I340" s="313">
        <v>13381</v>
      </c>
      <c r="J340" s="341">
        <v>1972</v>
      </c>
      <c r="K340" s="342">
        <v>66</v>
      </c>
      <c r="L340" s="327">
        <v>983.74</v>
      </c>
      <c r="M340" s="18">
        <f t="shared" si="52"/>
        <v>4.9323667000000003E-3</v>
      </c>
      <c r="N340" s="18">
        <f t="shared" si="53"/>
        <v>9.8873960999999993E-3</v>
      </c>
      <c r="O340" s="36">
        <f t="shared" si="54"/>
        <v>4.9948020000000002E-4</v>
      </c>
      <c r="P340" s="362">
        <f t="shared" si="55"/>
        <v>53444</v>
      </c>
      <c r="Q340" s="255"/>
      <c r="R340" s="255"/>
      <c r="S340" s="255"/>
      <c r="T340" s="210"/>
      <c r="U340" s="200">
        <f t="shared" si="56"/>
        <v>53444</v>
      </c>
      <c r="V340" s="223">
        <f t="shared" si="57"/>
        <v>53444</v>
      </c>
      <c r="W340" s="156"/>
      <c r="X340" s="158"/>
      <c r="Y340" s="152"/>
      <c r="Z340" s="126"/>
      <c r="AA340" s="124"/>
      <c r="AB340" s="118"/>
      <c r="AC340" s="135"/>
      <c r="AD340" s="135"/>
      <c r="AE340" s="138"/>
      <c r="AF340" s="140"/>
      <c r="AG340" s="135"/>
    </row>
    <row r="341" spans="1:33" hidden="1">
      <c r="A341" s="60" t="s">
        <v>5150</v>
      </c>
      <c r="B341" s="31" t="s">
        <v>610</v>
      </c>
      <c r="C341" s="32" t="s">
        <v>2126</v>
      </c>
      <c r="D341" s="32" t="s">
        <v>2115</v>
      </c>
      <c r="E341" s="32" t="s">
        <v>2122</v>
      </c>
      <c r="F341" s="32" t="s">
        <v>2119</v>
      </c>
      <c r="G341" s="34" t="s">
        <v>2108</v>
      </c>
      <c r="H341" s="35" t="s">
        <v>2449</v>
      </c>
      <c r="I341" s="313">
        <v>3717</v>
      </c>
      <c r="J341" s="341">
        <v>480</v>
      </c>
      <c r="K341" s="342">
        <v>46</v>
      </c>
      <c r="L341" s="327">
        <v>939.18</v>
      </c>
      <c r="M341" s="18">
        <f t="shared" si="52"/>
        <v>1.2375571599999999E-2</v>
      </c>
      <c r="N341" s="18">
        <f t="shared" si="53"/>
        <v>6.3249583E-3</v>
      </c>
      <c r="O341" s="36">
        <f t="shared" si="54"/>
        <v>3.1951700000000001E-4</v>
      </c>
      <c r="P341" s="362">
        <f t="shared" si="55"/>
        <v>34188</v>
      </c>
      <c r="Q341" s="255"/>
      <c r="R341" s="255"/>
      <c r="S341" s="255"/>
      <c r="T341" s="210"/>
      <c r="U341" s="200">
        <f t="shared" si="56"/>
        <v>34188</v>
      </c>
      <c r="V341" s="223">
        <f t="shared" si="57"/>
        <v>34188</v>
      </c>
      <c r="W341" s="156"/>
      <c r="X341" s="158"/>
      <c r="Y341" s="152"/>
      <c r="Z341" s="126"/>
      <c r="AA341" s="124"/>
      <c r="AB341" s="118"/>
      <c r="AC341" s="135"/>
      <c r="AD341" s="135"/>
      <c r="AE341" s="138"/>
      <c r="AF341" s="140"/>
      <c r="AG341" s="135"/>
    </row>
    <row r="342" spans="1:33" hidden="1">
      <c r="A342" s="60" t="s">
        <v>5151</v>
      </c>
      <c r="B342" s="31" t="s">
        <v>611</v>
      </c>
      <c r="C342" s="32" t="s">
        <v>2126</v>
      </c>
      <c r="D342" s="32" t="s">
        <v>2115</v>
      </c>
      <c r="E342" s="32" t="s">
        <v>2124</v>
      </c>
      <c r="F342" s="32">
        <v>3</v>
      </c>
      <c r="G342" s="34" t="s">
        <v>2109</v>
      </c>
      <c r="H342" s="35" t="s">
        <v>2450</v>
      </c>
      <c r="I342" s="313">
        <v>6059</v>
      </c>
      <c r="J342" s="341">
        <v>745</v>
      </c>
      <c r="K342" s="342">
        <v>78</v>
      </c>
      <c r="L342" s="327">
        <v>888.98</v>
      </c>
      <c r="M342" s="18">
        <f t="shared" si="52"/>
        <v>1.28734114E-2</v>
      </c>
      <c r="N342" s="18">
        <f t="shared" si="53"/>
        <v>1.07884221E-2</v>
      </c>
      <c r="O342" s="36">
        <f t="shared" si="54"/>
        <v>5.4499720000000004E-4</v>
      </c>
      <c r="P342" s="362">
        <f t="shared" si="55"/>
        <v>58314</v>
      </c>
      <c r="Q342" s="255"/>
      <c r="R342" s="255"/>
      <c r="S342" s="255"/>
      <c r="T342" s="210"/>
      <c r="U342" s="200">
        <f t="shared" si="56"/>
        <v>58314</v>
      </c>
      <c r="V342" s="223">
        <f t="shared" si="57"/>
        <v>58314</v>
      </c>
      <c r="W342" s="156"/>
      <c r="X342" s="158"/>
      <c r="Y342" s="152"/>
      <c r="Z342" s="126"/>
      <c r="AA342" s="124"/>
      <c r="AB342" s="118"/>
      <c r="AC342" s="135"/>
      <c r="AD342" s="135"/>
      <c r="AE342" s="138"/>
      <c r="AF342" s="140"/>
      <c r="AG342" s="135"/>
    </row>
    <row r="343" spans="1:33" hidden="1">
      <c r="A343" s="60" t="s">
        <v>5152</v>
      </c>
      <c r="B343" s="31" t="s">
        <v>612</v>
      </c>
      <c r="C343" s="32" t="s">
        <v>2126</v>
      </c>
      <c r="D343" s="32" t="s">
        <v>2115</v>
      </c>
      <c r="E343" s="32" t="s">
        <v>2126</v>
      </c>
      <c r="F343" s="32" t="s">
        <v>2119</v>
      </c>
      <c r="G343" s="34" t="s">
        <v>2108</v>
      </c>
      <c r="H343" s="35" t="s">
        <v>2451</v>
      </c>
      <c r="I343" s="313">
        <v>4041</v>
      </c>
      <c r="J343" s="341">
        <v>457</v>
      </c>
      <c r="K343" s="342">
        <v>35</v>
      </c>
      <c r="L343" s="327">
        <v>715.84</v>
      </c>
      <c r="M343" s="18">
        <f t="shared" si="52"/>
        <v>8.6612223999999998E-3</v>
      </c>
      <c r="N343" s="18">
        <f t="shared" si="53"/>
        <v>5.5294180000000004E-3</v>
      </c>
      <c r="O343" s="36">
        <f t="shared" si="54"/>
        <v>2.7932880000000002E-4</v>
      </c>
      <c r="P343" s="362">
        <f t="shared" si="55"/>
        <v>29888</v>
      </c>
      <c r="Q343" s="255"/>
      <c r="R343" s="255"/>
      <c r="S343" s="255"/>
      <c r="T343" s="210"/>
      <c r="U343" s="200">
        <f t="shared" si="56"/>
        <v>29888</v>
      </c>
      <c r="V343" s="223">
        <f t="shared" si="57"/>
        <v>29888</v>
      </c>
      <c r="W343" s="156"/>
      <c r="X343" s="158"/>
      <c r="Y343" s="152"/>
      <c r="Z343" s="126"/>
      <c r="AA343" s="124"/>
      <c r="AB343" s="118"/>
      <c r="AC343" s="135"/>
      <c r="AD343" s="135"/>
      <c r="AE343" s="138"/>
      <c r="AF343" s="140"/>
      <c r="AG343" s="135"/>
    </row>
    <row r="344" spans="1:33" hidden="1">
      <c r="A344" s="60" t="s">
        <v>5153</v>
      </c>
      <c r="B344" s="31" t="s">
        <v>613</v>
      </c>
      <c r="C344" s="32" t="s">
        <v>2126</v>
      </c>
      <c r="D344" s="32" t="s">
        <v>2115</v>
      </c>
      <c r="E344" s="32" t="s">
        <v>2133</v>
      </c>
      <c r="F344" s="32">
        <v>3</v>
      </c>
      <c r="G344" s="34" t="s">
        <v>2109</v>
      </c>
      <c r="H344" s="35" t="s">
        <v>2452</v>
      </c>
      <c r="I344" s="313">
        <v>6706</v>
      </c>
      <c r="J344" s="341">
        <v>710</v>
      </c>
      <c r="K344" s="342">
        <v>95</v>
      </c>
      <c r="L344" s="327">
        <v>937.95</v>
      </c>
      <c r="M344" s="18">
        <f t="shared" si="52"/>
        <v>1.41664181E-2</v>
      </c>
      <c r="N344" s="18">
        <f t="shared" si="53"/>
        <v>1.0723553300000001E-2</v>
      </c>
      <c r="O344" s="36">
        <f t="shared" si="54"/>
        <v>5.4172029999999998E-4</v>
      </c>
      <c r="P344" s="362">
        <f t="shared" si="55"/>
        <v>57964</v>
      </c>
      <c r="Q344" s="255"/>
      <c r="R344" s="255"/>
      <c r="S344" s="255"/>
      <c r="T344" s="210"/>
      <c r="U344" s="200">
        <f t="shared" si="56"/>
        <v>57964</v>
      </c>
      <c r="V344" s="223">
        <f t="shared" si="57"/>
        <v>57964</v>
      </c>
      <c r="W344" s="156"/>
      <c r="X344" s="158"/>
      <c r="Y344" s="152"/>
      <c r="Z344" s="126"/>
      <c r="AA344" s="124"/>
      <c r="AB344" s="118"/>
      <c r="AC344" s="135"/>
      <c r="AD344" s="135"/>
      <c r="AE344" s="138"/>
      <c r="AF344" s="140"/>
      <c r="AG344" s="135"/>
    </row>
    <row r="345" spans="1:33" hidden="1">
      <c r="A345" s="60" t="s">
        <v>5154</v>
      </c>
      <c r="B345" s="31" t="s">
        <v>614</v>
      </c>
      <c r="C345" s="32" t="s">
        <v>2126</v>
      </c>
      <c r="D345" s="32" t="s">
        <v>2115</v>
      </c>
      <c r="E345" s="32" t="s">
        <v>2157</v>
      </c>
      <c r="F345" s="32" t="s">
        <v>2119</v>
      </c>
      <c r="G345" s="34" t="s">
        <v>2108</v>
      </c>
      <c r="H345" s="35" t="s">
        <v>2453</v>
      </c>
      <c r="I345" s="313">
        <v>6893</v>
      </c>
      <c r="J345" s="341">
        <v>973</v>
      </c>
      <c r="K345" s="342">
        <v>117</v>
      </c>
      <c r="L345" s="327">
        <v>977.44</v>
      </c>
      <c r="M345" s="18">
        <f t="shared" si="52"/>
        <v>1.6973741399999999E-2</v>
      </c>
      <c r="N345" s="18">
        <f t="shared" si="53"/>
        <v>1.6896638499999998E-2</v>
      </c>
      <c r="O345" s="36">
        <f t="shared" si="54"/>
        <v>8.5356519999999999E-4</v>
      </c>
      <c r="P345" s="362">
        <f t="shared" si="55"/>
        <v>91331</v>
      </c>
      <c r="Q345" s="255"/>
      <c r="R345" s="255"/>
      <c r="S345" s="255"/>
      <c r="T345" s="210"/>
      <c r="U345" s="200">
        <f t="shared" si="56"/>
        <v>91331</v>
      </c>
      <c r="V345" s="223">
        <f t="shared" si="57"/>
        <v>91331</v>
      </c>
      <c r="W345" s="156"/>
      <c r="X345" s="158"/>
      <c r="Y345" s="152"/>
      <c r="Z345" s="126"/>
      <c r="AA345" s="124"/>
      <c r="AB345" s="118"/>
      <c r="AC345" s="135"/>
      <c r="AD345" s="135"/>
      <c r="AE345" s="138"/>
      <c r="AF345" s="140"/>
      <c r="AG345" s="135"/>
    </row>
    <row r="346" spans="1:33" hidden="1">
      <c r="A346" s="60" t="s">
        <v>5155</v>
      </c>
      <c r="B346" s="31" t="s">
        <v>615</v>
      </c>
      <c r="C346" s="32" t="s">
        <v>2126</v>
      </c>
      <c r="D346" s="32" t="s">
        <v>2115</v>
      </c>
      <c r="E346" s="32" t="s">
        <v>2159</v>
      </c>
      <c r="F346" s="32" t="s">
        <v>2119</v>
      </c>
      <c r="G346" s="34" t="s">
        <v>2108</v>
      </c>
      <c r="H346" s="40" t="s">
        <v>2454</v>
      </c>
      <c r="I346" s="313">
        <v>4191</v>
      </c>
      <c r="J346" s="341">
        <v>536</v>
      </c>
      <c r="K346" s="342">
        <v>54</v>
      </c>
      <c r="L346" s="327">
        <v>1336.89</v>
      </c>
      <c r="M346" s="18">
        <f t="shared" si="52"/>
        <v>1.2884753000000001E-2</v>
      </c>
      <c r="N346" s="18">
        <f t="shared" si="53"/>
        <v>5.1658905999999996E-3</v>
      </c>
      <c r="O346" s="36">
        <f t="shared" si="54"/>
        <v>2.6096460000000002E-4</v>
      </c>
      <c r="P346" s="362">
        <f t="shared" si="55"/>
        <v>27923</v>
      </c>
      <c r="Q346" s="255"/>
      <c r="R346" s="255"/>
      <c r="S346" s="255"/>
      <c r="T346" s="210"/>
      <c r="U346" s="200">
        <f t="shared" si="56"/>
        <v>27923</v>
      </c>
      <c r="V346" s="223">
        <f t="shared" si="57"/>
        <v>27923</v>
      </c>
      <c r="W346" s="156"/>
      <c r="X346" s="158"/>
      <c r="Y346" s="152"/>
      <c r="Z346" s="126"/>
      <c r="AA346" s="124"/>
      <c r="AB346" s="118"/>
      <c r="AC346" s="135"/>
      <c r="AD346" s="135"/>
      <c r="AE346" s="138"/>
      <c r="AF346" s="140"/>
      <c r="AG346" s="135"/>
    </row>
    <row r="347" spans="1:33" hidden="1">
      <c r="A347" s="60" t="s">
        <v>5156</v>
      </c>
      <c r="B347" s="31" t="s">
        <v>616</v>
      </c>
      <c r="C347" s="32" t="s">
        <v>2126</v>
      </c>
      <c r="D347" s="32" t="s">
        <v>2115</v>
      </c>
      <c r="E347" s="32" t="s">
        <v>2172</v>
      </c>
      <c r="F347" s="32" t="s">
        <v>2119</v>
      </c>
      <c r="G347" s="34" t="s">
        <v>2108</v>
      </c>
      <c r="H347" s="35" t="s">
        <v>2455</v>
      </c>
      <c r="I347" s="313">
        <v>4214</v>
      </c>
      <c r="J347" s="341">
        <v>495</v>
      </c>
      <c r="K347" s="342">
        <v>90</v>
      </c>
      <c r="L347" s="327">
        <v>776.17</v>
      </c>
      <c r="M347" s="18">
        <f t="shared" si="52"/>
        <v>2.13573801E-2</v>
      </c>
      <c r="N347" s="18">
        <f t="shared" si="53"/>
        <v>1.36206026E-2</v>
      </c>
      <c r="O347" s="36">
        <f t="shared" si="54"/>
        <v>6.8807009999999997E-4</v>
      </c>
      <c r="P347" s="362">
        <f t="shared" si="55"/>
        <v>73623</v>
      </c>
      <c r="Q347" s="255"/>
      <c r="R347" s="255"/>
      <c r="S347" s="255"/>
      <c r="T347" s="210"/>
      <c r="U347" s="200">
        <f t="shared" si="56"/>
        <v>73623</v>
      </c>
      <c r="V347" s="223">
        <f t="shared" si="57"/>
        <v>73623</v>
      </c>
      <c r="W347" s="156"/>
      <c r="X347" s="158"/>
      <c r="Y347" s="152"/>
      <c r="Z347" s="126"/>
      <c r="AA347" s="124"/>
      <c r="AB347" s="118"/>
      <c r="AC347" s="135"/>
      <c r="AD347" s="135"/>
      <c r="AE347" s="138"/>
      <c r="AF347" s="140"/>
      <c r="AG347" s="135"/>
    </row>
    <row r="348" spans="1:33" hidden="1">
      <c r="A348" s="60" t="s">
        <v>5157</v>
      </c>
      <c r="B348" s="31" t="s">
        <v>617</v>
      </c>
      <c r="C348" s="32" t="s">
        <v>2126</v>
      </c>
      <c r="D348" s="32" t="s">
        <v>2115</v>
      </c>
      <c r="E348" s="32" t="s">
        <v>2174</v>
      </c>
      <c r="F348" s="32" t="s">
        <v>2119</v>
      </c>
      <c r="G348" s="34" t="s">
        <v>2108</v>
      </c>
      <c r="H348" s="35" t="s">
        <v>2456</v>
      </c>
      <c r="I348" s="313">
        <v>5314</v>
      </c>
      <c r="J348" s="341">
        <v>534</v>
      </c>
      <c r="K348" s="342">
        <v>70</v>
      </c>
      <c r="L348" s="327">
        <v>485.66</v>
      </c>
      <c r="M348" s="18">
        <f t="shared" si="52"/>
        <v>1.3172751200000001E-2</v>
      </c>
      <c r="N348" s="18">
        <f t="shared" si="53"/>
        <v>1.44838964E-2</v>
      </c>
      <c r="O348" s="36">
        <f t="shared" si="54"/>
        <v>7.3168099999999998E-4</v>
      </c>
      <c r="P348" s="362">
        <f t="shared" si="55"/>
        <v>78289</v>
      </c>
      <c r="Q348" s="255"/>
      <c r="R348" s="255"/>
      <c r="S348" s="255"/>
      <c r="T348" s="210"/>
      <c r="U348" s="200">
        <f t="shared" si="56"/>
        <v>78289</v>
      </c>
      <c r="V348" s="223">
        <f t="shared" si="57"/>
        <v>78289</v>
      </c>
      <c r="W348" s="156"/>
      <c r="X348" s="158"/>
      <c r="Y348" s="152"/>
      <c r="Z348" s="126"/>
      <c r="AA348" s="124"/>
      <c r="AB348" s="118"/>
      <c r="AC348" s="135"/>
      <c r="AD348" s="135"/>
      <c r="AE348" s="138"/>
      <c r="AF348" s="140"/>
      <c r="AG348" s="135"/>
    </row>
    <row r="349" spans="1:33" hidden="1">
      <c r="A349" s="60" t="s">
        <v>5158</v>
      </c>
      <c r="B349" s="31" t="s">
        <v>618</v>
      </c>
      <c r="C349" s="32" t="s">
        <v>2126</v>
      </c>
      <c r="D349" s="32" t="s">
        <v>2115</v>
      </c>
      <c r="E349" s="32" t="s">
        <v>2175</v>
      </c>
      <c r="F349" s="32">
        <v>3</v>
      </c>
      <c r="G349" s="34" t="s">
        <v>2109</v>
      </c>
      <c r="H349" s="35" t="s">
        <v>2457</v>
      </c>
      <c r="I349" s="313">
        <v>6616</v>
      </c>
      <c r="J349" s="341">
        <v>883</v>
      </c>
      <c r="K349" s="342">
        <v>56</v>
      </c>
      <c r="L349" s="327">
        <v>1201.53</v>
      </c>
      <c r="M349" s="18">
        <f t="shared" si="52"/>
        <v>8.4643288000000004E-3</v>
      </c>
      <c r="N349" s="18">
        <f t="shared" si="53"/>
        <v>6.2204041999999998E-3</v>
      </c>
      <c r="O349" s="36">
        <f t="shared" si="54"/>
        <v>3.142353E-4</v>
      </c>
      <c r="P349" s="362">
        <f t="shared" si="55"/>
        <v>33623</v>
      </c>
      <c r="Q349" s="255"/>
      <c r="R349" s="255"/>
      <c r="S349" s="257"/>
      <c r="T349" s="210"/>
      <c r="U349" s="200">
        <f t="shared" si="56"/>
        <v>33623</v>
      </c>
      <c r="V349" s="223">
        <f t="shared" si="57"/>
        <v>33623</v>
      </c>
      <c r="W349" s="156"/>
      <c r="X349" s="158"/>
      <c r="Y349" s="152"/>
      <c r="Z349" s="126"/>
      <c r="AA349" s="124"/>
      <c r="AB349" s="118"/>
      <c r="AC349" s="135"/>
      <c r="AD349" s="135"/>
      <c r="AE349" s="138"/>
      <c r="AF349" s="140"/>
      <c r="AG349" s="135"/>
    </row>
    <row r="350" spans="1:33" hidden="1">
      <c r="A350" s="60" t="s">
        <v>5159</v>
      </c>
      <c r="B350" s="31" t="s">
        <v>619</v>
      </c>
      <c r="C350" s="32" t="s">
        <v>2126</v>
      </c>
      <c r="D350" s="32" t="s">
        <v>2115</v>
      </c>
      <c r="E350" s="32" t="s">
        <v>2177</v>
      </c>
      <c r="F350" s="32" t="s">
        <v>2119</v>
      </c>
      <c r="G350" s="34" t="s">
        <v>2108</v>
      </c>
      <c r="H350" s="35" t="s">
        <v>2458</v>
      </c>
      <c r="I350" s="313">
        <v>3876</v>
      </c>
      <c r="J350" s="341">
        <v>510</v>
      </c>
      <c r="K350" s="342">
        <v>22</v>
      </c>
      <c r="L350" s="327">
        <v>1024.93</v>
      </c>
      <c r="M350" s="18">
        <f t="shared" si="52"/>
        <v>5.6759545000000002E-3</v>
      </c>
      <c r="N350" s="18">
        <f t="shared" si="53"/>
        <v>2.8243262999999999E-3</v>
      </c>
      <c r="O350" s="36">
        <f t="shared" si="54"/>
        <v>1.4267610000000001E-4</v>
      </c>
      <c r="P350" s="362">
        <f t="shared" si="55"/>
        <v>15266</v>
      </c>
      <c r="Q350" s="255"/>
      <c r="R350" s="255"/>
      <c r="S350" s="255"/>
      <c r="T350" s="210"/>
      <c r="U350" s="200">
        <f t="shared" si="56"/>
        <v>15266</v>
      </c>
      <c r="V350" s="223">
        <f t="shared" si="57"/>
        <v>15266</v>
      </c>
      <c r="W350" s="156"/>
      <c r="X350" s="158"/>
      <c r="Y350" s="152"/>
      <c r="Z350" s="126"/>
      <c r="AA350" s="124"/>
      <c r="AB350" s="118"/>
      <c r="AC350" s="135"/>
      <c r="AD350" s="135"/>
      <c r="AE350" s="138"/>
      <c r="AF350" s="140"/>
      <c r="AG350" s="135"/>
    </row>
    <row r="351" spans="1:33" hidden="1">
      <c r="A351" s="60" t="s">
        <v>5160</v>
      </c>
      <c r="B351" s="31" t="s">
        <v>620</v>
      </c>
      <c r="C351" s="32" t="s">
        <v>2126</v>
      </c>
      <c r="D351" s="32" t="s">
        <v>2115</v>
      </c>
      <c r="E351" s="32" t="s">
        <v>2179</v>
      </c>
      <c r="F351" s="32" t="s">
        <v>2119</v>
      </c>
      <c r="G351" s="34" t="s">
        <v>2108</v>
      </c>
      <c r="H351" s="35" t="s">
        <v>2459</v>
      </c>
      <c r="I351" s="313">
        <v>5942</v>
      </c>
      <c r="J351" s="341">
        <v>604</v>
      </c>
      <c r="K351" s="342">
        <v>50</v>
      </c>
      <c r="L351" s="327">
        <v>819.6</v>
      </c>
      <c r="M351" s="18">
        <f t="shared" si="52"/>
        <v>8.4146750999999995E-3</v>
      </c>
      <c r="N351" s="18">
        <f t="shared" si="53"/>
        <v>6.2011514000000004E-3</v>
      </c>
      <c r="O351" s="36">
        <f t="shared" si="54"/>
        <v>3.1326269999999999E-4</v>
      </c>
      <c r="P351" s="362">
        <f t="shared" si="55"/>
        <v>33519</v>
      </c>
      <c r="Q351" s="255"/>
      <c r="R351" s="255"/>
      <c r="S351" s="255"/>
      <c r="T351" s="210"/>
      <c r="U351" s="200">
        <f t="shared" si="56"/>
        <v>33519</v>
      </c>
      <c r="V351" s="223">
        <f t="shared" si="57"/>
        <v>33519</v>
      </c>
      <c r="W351" s="156"/>
      <c r="X351" s="158"/>
      <c r="Y351" s="152"/>
      <c r="Z351" s="126"/>
      <c r="AA351" s="124"/>
      <c r="AB351" s="118"/>
      <c r="AC351" s="135"/>
      <c r="AD351" s="135"/>
      <c r="AE351" s="138"/>
      <c r="AF351" s="140"/>
      <c r="AG351" s="135"/>
    </row>
    <row r="352" spans="1:33" hidden="1">
      <c r="A352" s="60" t="s">
        <v>5161</v>
      </c>
      <c r="B352" s="31" t="s">
        <v>621</v>
      </c>
      <c r="C352" s="32" t="s">
        <v>2126</v>
      </c>
      <c r="D352" s="32" t="s">
        <v>2120</v>
      </c>
      <c r="E352" s="32" t="s">
        <v>2116</v>
      </c>
      <c r="F352" s="32" t="s">
        <v>2117</v>
      </c>
      <c r="G352" s="34" t="s">
        <v>2107</v>
      </c>
      <c r="H352" s="40" t="s">
        <v>2460</v>
      </c>
      <c r="I352" s="313">
        <v>4328</v>
      </c>
      <c r="J352" s="341">
        <v>509</v>
      </c>
      <c r="K352" s="342">
        <v>28</v>
      </c>
      <c r="L352" s="327">
        <v>1503.51</v>
      </c>
      <c r="M352" s="18">
        <f t="shared" si="52"/>
        <v>6.4695009000000003E-3</v>
      </c>
      <c r="N352" s="18">
        <f t="shared" si="53"/>
        <v>2.1901922000000002E-3</v>
      </c>
      <c r="O352" s="36">
        <f t="shared" si="54"/>
        <v>1.106416E-4</v>
      </c>
      <c r="P352" s="362">
        <f t="shared" si="55"/>
        <v>11838</v>
      </c>
      <c r="Q352" s="255"/>
      <c r="R352" s="255"/>
      <c r="S352" s="255"/>
      <c r="T352" s="210"/>
      <c r="U352" s="200">
        <f t="shared" si="56"/>
        <v>11838</v>
      </c>
      <c r="V352" s="223">
        <f t="shared" si="57"/>
        <v>11838</v>
      </c>
      <c r="W352" s="156"/>
      <c r="X352" s="158"/>
      <c r="Y352" s="152"/>
      <c r="Z352" s="126"/>
      <c r="AA352" s="124"/>
      <c r="AB352" s="118"/>
      <c r="AC352" s="135"/>
      <c r="AD352" s="135"/>
      <c r="AE352" s="138"/>
      <c r="AF352" s="140"/>
      <c r="AG352" s="135"/>
    </row>
    <row r="353" spans="1:33" hidden="1">
      <c r="A353" s="60" t="s">
        <v>5162</v>
      </c>
      <c r="B353" s="31" t="s">
        <v>622</v>
      </c>
      <c r="C353" s="32" t="s">
        <v>2126</v>
      </c>
      <c r="D353" s="32" t="s">
        <v>2120</v>
      </c>
      <c r="E353" s="32" t="s">
        <v>2115</v>
      </c>
      <c r="F353" s="32" t="s">
        <v>2119</v>
      </c>
      <c r="G353" s="34" t="s">
        <v>2108</v>
      </c>
      <c r="H353" s="35" t="s">
        <v>2461</v>
      </c>
      <c r="I353" s="313">
        <v>2836</v>
      </c>
      <c r="J353" s="341">
        <v>340</v>
      </c>
      <c r="K353" s="342">
        <v>46</v>
      </c>
      <c r="L353" s="327">
        <v>983.09</v>
      </c>
      <c r="M353" s="18">
        <f t="shared" si="52"/>
        <v>1.62200282E-2</v>
      </c>
      <c r="N353" s="18">
        <f t="shared" si="53"/>
        <v>5.6096690000000003E-3</v>
      </c>
      <c r="O353" s="36">
        <f t="shared" si="54"/>
        <v>2.8338289999999997E-4</v>
      </c>
      <c r="P353" s="362">
        <f t="shared" si="55"/>
        <v>30321</v>
      </c>
      <c r="Q353" s="255"/>
      <c r="R353" s="255"/>
      <c r="S353" s="255"/>
      <c r="T353" s="210"/>
      <c r="U353" s="200">
        <f t="shared" si="56"/>
        <v>30321</v>
      </c>
      <c r="V353" s="223">
        <f t="shared" si="57"/>
        <v>30321</v>
      </c>
      <c r="W353" s="156"/>
      <c r="X353" s="158"/>
      <c r="Y353" s="152"/>
      <c r="Z353" s="126"/>
      <c r="AA353" s="124"/>
      <c r="AB353" s="118"/>
      <c r="AC353" s="135"/>
      <c r="AD353" s="135"/>
      <c r="AE353" s="138"/>
      <c r="AF353" s="140"/>
      <c r="AG353" s="135"/>
    </row>
    <row r="354" spans="1:33" hidden="1">
      <c r="A354" s="60" t="s">
        <v>5163</v>
      </c>
      <c r="B354" s="31" t="s">
        <v>623</v>
      </c>
      <c r="C354" s="32" t="s">
        <v>2126</v>
      </c>
      <c r="D354" s="32" t="s">
        <v>2120</v>
      </c>
      <c r="E354" s="32" t="s">
        <v>2120</v>
      </c>
      <c r="F354" s="32" t="s">
        <v>2119</v>
      </c>
      <c r="G354" s="34" t="s">
        <v>2108</v>
      </c>
      <c r="H354" s="35" t="s">
        <v>2462</v>
      </c>
      <c r="I354" s="313">
        <v>15099</v>
      </c>
      <c r="J354" s="341">
        <v>2300</v>
      </c>
      <c r="K354" s="342">
        <v>59</v>
      </c>
      <c r="L354" s="327">
        <v>1425.38</v>
      </c>
      <c r="M354" s="18">
        <f t="shared" si="52"/>
        <v>3.9075435E-3</v>
      </c>
      <c r="N354" s="18">
        <f t="shared" si="53"/>
        <v>6.3052309000000001E-3</v>
      </c>
      <c r="O354" s="36">
        <f t="shared" si="54"/>
        <v>3.1852049999999999E-4</v>
      </c>
      <c r="P354" s="362">
        <f t="shared" si="55"/>
        <v>34081</v>
      </c>
      <c r="Q354" s="255"/>
      <c r="R354" s="255"/>
      <c r="S354" s="255"/>
      <c r="T354" s="210"/>
      <c r="U354" s="200">
        <f t="shared" si="56"/>
        <v>34081</v>
      </c>
      <c r="V354" s="223">
        <f t="shared" si="57"/>
        <v>34081</v>
      </c>
      <c r="W354" s="156"/>
      <c r="X354" s="158"/>
      <c r="Y354" s="152"/>
      <c r="Z354" s="126"/>
      <c r="AA354" s="124"/>
      <c r="AB354" s="118"/>
      <c r="AC354" s="135"/>
      <c r="AD354" s="135"/>
      <c r="AE354" s="138"/>
      <c r="AF354" s="140"/>
      <c r="AG354" s="135"/>
    </row>
    <row r="355" spans="1:33" hidden="1">
      <c r="A355" s="60" t="s">
        <v>5164</v>
      </c>
      <c r="B355" s="31" t="s">
        <v>624</v>
      </c>
      <c r="C355" s="32" t="s">
        <v>2126</v>
      </c>
      <c r="D355" s="32" t="s">
        <v>2120</v>
      </c>
      <c r="E355" s="32" t="s">
        <v>2122</v>
      </c>
      <c r="F355" s="32" t="s">
        <v>2119</v>
      </c>
      <c r="G355" s="34" t="s">
        <v>2108</v>
      </c>
      <c r="H355" s="35" t="s">
        <v>2463</v>
      </c>
      <c r="I355" s="313">
        <v>6321</v>
      </c>
      <c r="J355" s="341">
        <v>818</v>
      </c>
      <c r="K355" s="342">
        <v>105</v>
      </c>
      <c r="L355" s="327">
        <v>1270.29</v>
      </c>
      <c r="M355" s="18">
        <f t="shared" si="52"/>
        <v>1.6611295599999999E-2</v>
      </c>
      <c r="N355" s="18">
        <f t="shared" si="53"/>
        <v>1.0696801299999999E-2</v>
      </c>
      <c r="O355" s="36">
        <f t="shared" si="54"/>
        <v>5.403688E-4</v>
      </c>
      <c r="P355" s="362">
        <f t="shared" si="55"/>
        <v>57819</v>
      </c>
      <c r="Q355" s="255"/>
      <c r="R355" s="255"/>
      <c r="S355" s="255"/>
      <c r="T355" s="210"/>
      <c r="U355" s="200">
        <f t="shared" si="56"/>
        <v>57819</v>
      </c>
      <c r="V355" s="223">
        <f t="shared" si="57"/>
        <v>57819</v>
      </c>
      <c r="W355" s="156"/>
      <c r="X355" s="158"/>
      <c r="Y355" s="152"/>
      <c r="Z355" s="126"/>
      <c r="AA355" s="124"/>
      <c r="AB355" s="118"/>
      <c r="AC355" s="135"/>
      <c r="AD355" s="135"/>
      <c r="AE355" s="138"/>
      <c r="AF355" s="140"/>
      <c r="AG355" s="135"/>
    </row>
    <row r="356" spans="1:33" hidden="1">
      <c r="A356" s="60" t="s">
        <v>5165</v>
      </c>
      <c r="B356" s="31" t="s">
        <v>625</v>
      </c>
      <c r="C356" s="32" t="s">
        <v>2126</v>
      </c>
      <c r="D356" s="32" t="s">
        <v>2120</v>
      </c>
      <c r="E356" s="32" t="s">
        <v>2124</v>
      </c>
      <c r="F356" s="32" t="s">
        <v>2119</v>
      </c>
      <c r="G356" s="34" t="s">
        <v>2108</v>
      </c>
      <c r="H356" s="35" t="s">
        <v>2464</v>
      </c>
      <c r="I356" s="313">
        <v>2310</v>
      </c>
      <c r="J356" s="341">
        <v>327</v>
      </c>
      <c r="K356" s="342">
        <v>47</v>
      </c>
      <c r="L356" s="327">
        <v>882.76</v>
      </c>
      <c r="M356" s="18">
        <f t="shared" si="52"/>
        <v>2.0346320300000002E-2</v>
      </c>
      <c r="N356" s="18">
        <f t="shared" si="53"/>
        <v>7.5368691999999999E-3</v>
      </c>
      <c r="O356" s="36">
        <f t="shared" si="54"/>
        <v>3.80739E-4</v>
      </c>
      <c r="P356" s="362">
        <f t="shared" si="55"/>
        <v>40739</v>
      </c>
      <c r="Q356" s="255"/>
      <c r="R356" s="255"/>
      <c r="S356" s="255"/>
      <c r="T356" s="210"/>
      <c r="U356" s="200">
        <f t="shared" si="56"/>
        <v>40739</v>
      </c>
      <c r="V356" s="223">
        <f t="shared" si="57"/>
        <v>40739</v>
      </c>
      <c r="W356" s="156"/>
      <c r="X356" s="158"/>
      <c r="Y356" s="152"/>
      <c r="Z356" s="126"/>
      <c r="AA356" s="124"/>
      <c r="AB356" s="118"/>
      <c r="AC356" s="135"/>
      <c r="AD356" s="135"/>
      <c r="AE356" s="138"/>
      <c r="AF356" s="140"/>
      <c r="AG356" s="135"/>
    </row>
    <row r="357" spans="1:33" hidden="1">
      <c r="A357" s="60" t="s">
        <v>5166</v>
      </c>
      <c r="B357" s="31" t="s">
        <v>626</v>
      </c>
      <c r="C357" s="32" t="s">
        <v>2126</v>
      </c>
      <c r="D357" s="32" t="s">
        <v>2120</v>
      </c>
      <c r="E357" s="32" t="s">
        <v>2126</v>
      </c>
      <c r="F357" s="32" t="s">
        <v>2119</v>
      </c>
      <c r="G357" s="34" t="s">
        <v>2108</v>
      </c>
      <c r="H357" s="35" t="s">
        <v>2465</v>
      </c>
      <c r="I357" s="313">
        <v>4162</v>
      </c>
      <c r="J357" s="341">
        <v>583</v>
      </c>
      <c r="K357" s="342">
        <v>36</v>
      </c>
      <c r="L357" s="327">
        <v>1082.17</v>
      </c>
      <c r="M357" s="18">
        <f t="shared" si="52"/>
        <v>8.6496876000000007E-3</v>
      </c>
      <c r="N357" s="18">
        <f t="shared" si="53"/>
        <v>4.6598665999999997E-3</v>
      </c>
      <c r="O357" s="36">
        <f t="shared" si="54"/>
        <v>2.3540179999999999E-4</v>
      </c>
      <c r="P357" s="362">
        <f t="shared" si="55"/>
        <v>25187</v>
      </c>
      <c r="Q357" s="255"/>
      <c r="R357" s="255"/>
      <c r="S357" s="255"/>
      <c r="T357" s="210"/>
      <c r="U357" s="200">
        <f t="shared" si="56"/>
        <v>25187</v>
      </c>
      <c r="V357" s="223">
        <f t="shared" si="57"/>
        <v>25187</v>
      </c>
      <c r="W357" s="156"/>
      <c r="X357" s="158"/>
      <c r="Y357" s="152"/>
      <c r="Z357" s="126"/>
      <c r="AA357" s="124"/>
      <c r="AB357" s="118"/>
      <c r="AC357" s="135"/>
      <c r="AD357" s="135"/>
      <c r="AE357" s="138"/>
      <c r="AF357" s="140"/>
      <c r="AG357" s="135"/>
    </row>
    <row r="358" spans="1:33" hidden="1">
      <c r="A358" s="60" t="s">
        <v>5167</v>
      </c>
      <c r="B358" s="31" t="s">
        <v>627</v>
      </c>
      <c r="C358" s="32" t="s">
        <v>2126</v>
      </c>
      <c r="D358" s="32" t="s">
        <v>2120</v>
      </c>
      <c r="E358" s="32" t="s">
        <v>2133</v>
      </c>
      <c r="F358" s="32" t="s">
        <v>2119</v>
      </c>
      <c r="G358" s="34" t="s">
        <v>2108</v>
      </c>
      <c r="H358" s="35" t="s">
        <v>2466</v>
      </c>
      <c r="I358" s="313">
        <v>3544</v>
      </c>
      <c r="J358" s="341">
        <v>460</v>
      </c>
      <c r="K358" s="342">
        <v>57</v>
      </c>
      <c r="L358" s="327">
        <v>980.59</v>
      </c>
      <c r="M358" s="18">
        <f t="shared" si="52"/>
        <v>1.6083521399999998E-2</v>
      </c>
      <c r="N358" s="18">
        <f t="shared" si="53"/>
        <v>7.5448655999999998E-3</v>
      </c>
      <c r="O358" s="36">
        <f t="shared" si="54"/>
        <v>3.8114289999999999E-4</v>
      </c>
      <c r="P358" s="362">
        <f t="shared" si="55"/>
        <v>40782</v>
      </c>
      <c r="Q358" s="255"/>
      <c r="R358" s="255"/>
      <c r="S358" s="255"/>
      <c r="T358" s="210"/>
      <c r="U358" s="200">
        <f t="shared" si="56"/>
        <v>40782</v>
      </c>
      <c r="V358" s="223">
        <f t="shared" si="57"/>
        <v>40782</v>
      </c>
      <c r="W358" s="156"/>
      <c r="X358" s="158"/>
      <c r="Y358" s="152"/>
      <c r="Z358" s="126"/>
      <c r="AA358" s="124"/>
      <c r="AB358" s="118"/>
      <c r="AC358" s="135"/>
      <c r="AD358" s="135"/>
      <c r="AE358" s="138"/>
      <c r="AF358" s="140"/>
      <c r="AG358" s="135"/>
    </row>
    <row r="359" spans="1:33" hidden="1">
      <c r="A359" s="60" t="s">
        <v>5168</v>
      </c>
      <c r="B359" s="31" t="s">
        <v>628</v>
      </c>
      <c r="C359" s="32" t="s">
        <v>2126</v>
      </c>
      <c r="D359" s="32" t="s">
        <v>2120</v>
      </c>
      <c r="E359" s="32" t="s">
        <v>2157</v>
      </c>
      <c r="F359" s="32" t="s">
        <v>2119</v>
      </c>
      <c r="G359" s="34" t="s">
        <v>2108</v>
      </c>
      <c r="H359" s="35" t="s">
        <v>2460</v>
      </c>
      <c r="I359" s="313">
        <v>4210</v>
      </c>
      <c r="J359" s="341">
        <v>528</v>
      </c>
      <c r="K359" s="342">
        <v>41</v>
      </c>
      <c r="L359" s="327">
        <v>904.58</v>
      </c>
      <c r="M359" s="18">
        <f t="shared" si="52"/>
        <v>9.7387172999999997E-3</v>
      </c>
      <c r="N359" s="18">
        <f t="shared" si="53"/>
        <v>5.6844532E-3</v>
      </c>
      <c r="O359" s="36">
        <f t="shared" si="54"/>
        <v>2.8716069999999998E-4</v>
      </c>
      <c r="P359" s="362">
        <f t="shared" si="55"/>
        <v>30726</v>
      </c>
      <c r="Q359" s="255"/>
      <c r="R359" s="255"/>
      <c r="S359" s="255"/>
      <c r="T359" s="210"/>
      <c r="U359" s="200">
        <f t="shared" si="56"/>
        <v>30726</v>
      </c>
      <c r="V359" s="223">
        <f t="shared" si="57"/>
        <v>30726</v>
      </c>
      <c r="W359" s="156"/>
      <c r="X359" s="158"/>
      <c r="Y359" s="152"/>
      <c r="Z359" s="126"/>
      <c r="AA359" s="124"/>
      <c r="AB359" s="118"/>
      <c r="AC359" s="135"/>
      <c r="AD359" s="135"/>
      <c r="AE359" s="138"/>
      <c r="AF359" s="140"/>
      <c r="AG359" s="135"/>
    </row>
    <row r="360" spans="1:33" hidden="1">
      <c r="A360" s="60" t="s">
        <v>5169</v>
      </c>
      <c r="B360" s="31" t="s">
        <v>629</v>
      </c>
      <c r="C360" s="32" t="s">
        <v>2126</v>
      </c>
      <c r="D360" s="32" t="s">
        <v>2120</v>
      </c>
      <c r="E360" s="32" t="s">
        <v>2159</v>
      </c>
      <c r="F360" s="32" t="s">
        <v>2119</v>
      </c>
      <c r="G360" s="34" t="s">
        <v>2108</v>
      </c>
      <c r="H360" s="35" t="s">
        <v>2467</v>
      </c>
      <c r="I360" s="313">
        <v>4474</v>
      </c>
      <c r="J360" s="341">
        <v>619</v>
      </c>
      <c r="K360" s="342">
        <v>102</v>
      </c>
      <c r="L360" s="327">
        <v>758.96</v>
      </c>
      <c r="M360" s="18">
        <f t="shared" si="52"/>
        <v>2.2798390700000001E-2</v>
      </c>
      <c r="N360" s="18">
        <f t="shared" si="53"/>
        <v>1.8594133799999999E-2</v>
      </c>
      <c r="O360" s="36">
        <f t="shared" si="54"/>
        <v>9.3931739999999998E-4</v>
      </c>
      <c r="P360" s="362">
        <f t="shared" si="55"/>
        <v>100506</v>
      </c>
      <c r="Q360" s="255"/>
      <c r="R360" s="255"/>
      <c r="S360" s="255"/>
      <c r="T360" s="210"/>
      <c r="U360" s="200">
        <f t="shared" si="56"/>
        <v>100506</v>
      </c>
      <c r="V360" s="223">
        <f t="shared" si="57"/>
        <v>100506</v>
      </c>
      <c r="W360" s="156"/>
      <c r="X360" s="158"/>
      <c r="Y360" s="152"/>
      <c r="Z360" s="126"/>
      <c r="AA360" s="124"/>
      <c r="AB360" s="118"/>
      <c r="AC360" s="135"/>
      <c r="AD360" s="135"/>
      <c r="AE360" s="138"/>
      <c r="AF360" s="140"/>
      <c r="AG360" s="135"/>
    </row>
    <row r="361" spans="1:33" hidden="1">
      <c r="A361" s="60" t="s">
        <v>5170</v>
      </c>
      <c r="B361" s="31" t="s">
        <v>630</v>
      </c>
      <c r="C361" s="32" t="s">
        <v>2126</v>
      </c>
      <c r="D361" s="32" t="s">
        <v>2120</v>
      </c>
      <c r="E361" s="32" t="s">
        <v>2172</v>
      </c>
      <c r="F361" s="32" t="s">
        <v>2119</v>
      </c>
      <c r="G361" s="34" t="s">
        <v>2108</v>
      </c>
      <c r="H361" s="35" t="s">
        <v>2468</v>
      </c>
      <c r="I361" s="313">
        <v>5417</v>
      </c>
      <c r="J361" s="341">
        <v>730</v>
      </c>
      <c r="K361" s="342">
        <v>104</v>
      </c>
      <c r="L361" s="327">
        <v>890.99</v>
      </c>
      <c r="M361" s="18">
        <f t="shared" si="52"/>
        <v>1.9198818499999999E-2</v>
      </c>
      <c r="N361" s="18">
        <f t="shared" si="53"/>
        <v>1.57298482E-2</v>
      </c>
      <c r="O361" s="36">
        <f t="shared" si="54"/>
        <v>7.9462260000000002E-4</v>
      </c>
      <c r="P361" s="362">
        <f t="shared" si="55"/>
        <v>85024</v>
      </c>
      <c r="Q361" s="255"/>
      <c r="R361" s="255"/>
      <c r="S361" s="255"/>
      <c r="T361" s="210"/>
      <c r="U361" s="200">
        <f t="shared" si="56"/>
        <v>85024</v>
      </c>
      <c r="V361" s="223">
        <f t="shared" si="57"/>
        <v>85024</v>
      </c>
      <c r="W361" s="156"/>
      <c r="X361" s="158"/>
      <c r="Y361" s="152"/>
      <c r="Z361" s="126"/>
      <c r="AA361" s="124"/>
      <c r="AB361" s="118"/>
      <c r="AC361" s="135"/>
      <c r="AD361" s="135"/>
      <c r="AE361" s="138"/>
      <c r="AF361" s="140"/>
      <c r="AG361" s="135"/>
    </row>
    <row r="362" spans="1:33" hidden="1">
      <c r="A362" s="60" t="s">
        <v>5171</v>
      </c>
      <c r="B362" s="31" t="s">
        <v>631</v>
      </c>
      <c r="C362" s="32" t="s">
        <v>2126</v>
      </c>
      <c r="D362" s="32" t="s">
        <v>2120</v>
      </c>
      <c r="E362" s="32" t="s">
        <v>2174</v>
      </c>
      <c r="F362" s="32" t="s">
        <v>2119</v>
      </c>
      <c r="G362" s="34" t="s">
        <v>2108</v>
      </c>
      <c r="H362" s="35" t="s">
        <v>2469</v>
      </c>
      <c r="I362" s="313">
        <v>6768</v>
      </c>
      <c r="J362" s="341">
        <v>940</v>
      </c>
      <c r="K362" s="342">
        <v>100</v>
      </c>
      <c r="L362" s="327">
        <v>890.78</v>
      </c>
      <c r="M362" s="18">
        <f t="shared" si="52"/>
        <v>1.47754137E-2</v>
      </c>
      <c r="N362" s="18">
        <f t="shared" si="53"/>
        <v>1.5591828300000001E-2</v>
      </c>
      <c r="O362" s="36">
        <f t="shared" si="54"/>
        <v>7.8765029999999998E-4</v>
      </c>
      <c r="P362" s="362">
        <f t="shared" si="55"/>
        <v>84278</v>
      </c>
      <c r="Q362" s="255"/>
      <c r="R362" s="255"/>
      <c r="S362" s="255"/>
      <c r="T362" s="210"/>
      <c r="U362" s="200">
        <f t="shared" si="56"/>
        <v>84278</v>
      </c>
      <c r="V362" s="223">
        <f t="shared" si="57"/>
        <v>84278</v>
      </c>
      <c r="W362" s="156"/>
      <c r="X362" s="158"/>
      <c r="Y362" s="152"/>
      <c r="Z362" s="126"/>
      <c r="AA362" s="124"/>
      <c r="AB362" s="118"/>
      <c r="AC362" s="135"/>
      <c r="AD362" s="135"/>
      <c r="AE362" s="138"/>
      <c r="AF362" s="140"/>
      <c r="AG362" s="135"/>
    </row>
    <row r="363" spans="1:33" hidden="1">
      <c r="A363" s="60" t="s">
        <v>5172</v>
      </c>
      <c r="B363" s="31" t="s">
        <v>632</v>
      </c>
      <c r="C363" s="32" t="s">
        <v>2126</v>
      </c>
      <c r="D363" s="32" t="s">
        <v>2120</v>
      </c>
      <c r="E363" s="32" t="s">
        <v>2175</v>
      </c>
      <c r="F363" s="32" t="s">
        <v>2119</v>
      </c>
      <c r="G363" s="34" t="s">
        <v>2108</v>
      </c>
      <c r="H363" s="35" t="s">
        <v>2470</v>
      </c>
      <c r="I363" s="313">
        <v>5000</v>
      </c>
      <c r="J363" s="341">
        <v>682</v>
      </c>
      <c r="K363" s="342">
        <v>66</v>
      </c>
      <c r="L363" s="327">
        <v>922.1</v>
      </c>
      <c r="M363" s="18">
        <f t="shared" si="52"/>
        <v>1.32E-2</v>
      </c>
      <c r="N363" s="18">
        <f t="shared" si="53"/>
        <v>9.7629324000000003E-3</v>
      </c>
      <c r="O363" s="36">
        <f t="shared" si="54"/>
        <v>4.9319269999999996E-4</v>
      </c>
      <c r="P363" s="362">
        <f t="shared" si="55"/>
        <v>52771</v>
      </c>
      <c r="Q363" s="255"/>
      <c r="R363" s="255"/>
      <c r="S363" s="255"/>
      <c r="T363" s="210"/>
      <c r="U363" s="200">
        <f t="shared" si="56"/>
        <v>52771</v>
      </c>
      <c r="V363" s="223">
        <f t="shared" si="57"/>
        <v>52771</v>
      </c>
      <c r="W363" s="156"/>
      <c r="X363" s="158"/>
      <c r="Y363" s="152"/>
      <c r="Z363" s="126"/>
      <c r="AA363" s="124"/>
      <c r="AB363" s="118"/>
      <c r="AC363" s="135"/>
      <c r="AD363" s="135"/>
      <c r="AE363" s="138"/>
      <c r="AF363" s="140"/>
      <c r="AG363" s="135"/>
    </row>
    <row r="364" spans="1:33" hidden="1">
      <c r="A364" s="60" t="s">
        <v>5173</v>
      </c>
      <c r="B364" s="31" t="s">
        <v>633</v>
      </c>
      <c r="C364" s="32" t="s">
        <v>2126</v>
      </c>
      <c r="D364" s="32" t="s">
        <v>2120</v>
      </c>
      <c r="E364" s="32" t="s">
        <v>2177</v>
      </c>
      <c r="F364" s="32" t="s">
        <v>2119</v>
      </c>
      <c r="G364" s="34" t="s">
        <v>2108</v>
      </c>
      <c r="H364" s="35" t="s">
        <v>2471</v>
      </c>
      <c r="I364" s="313">
        <v>3716</v>
      </c>
      <c r="J364" s="341">
        <v>448</v>
      </c>
      <c r="K364" s="342">
        <v>36</v>
      </c>
      <c r="L364" s="327">
        <v>784.11</v>
      </c>
      <c r="M364" s="18">
        <f t="shared" si="52"/>
        <v>9.6878363000000006E-3</v>
      </c>
      <c r="N364" s="18">
        <f t="shared" si="53"/>
        <v>5.5351298E-3</v>
      </c>
      <c r="O364" s="36">
        <f t="shared" si="54"/>
        <v>2.7961739999999999E-4</v>
      </c>
      <c r="P364" s="362">
        <f t="shared" si="55"/>
        <v>29919</v>
      </c>
      <c r="Q364" s="255"/>
      <c r="R364" s="255"/>
      <c r="S364" s="255"/>
      <c r="T364" s="210"/>
      <c r="U364" s="200">
        <f t="shared" si="56"/>
        <v>29919</v>
      </c>
      <c r="V364" s="223">
        <f t="shared" si="57"/>
        <v>29919</v>
      </c>
      <c r="W364" s="156"/>
      <c r="X364" s="158"/>
      <c r="Y364" s="152"/>
      <c r="Z364" s="126"/>
      <c r="AA364" s="124"/>
      <c r="AB364" s="118"/>
      <c r="AC364" s="135"/>
      <c r="AD364" s="135"/>
      <c r="AE364" s="138"/>
      <c r="AF364" s="140"/>
      <c r="AG364" s="135"/>
    </row>
    <row r="365" spans="1:33" hidden="1">
      <c r="A365" s="60" t="s">
        <v>5174</v>
      </c>
      <c r="B365" s="31" t="s">
        <v>634</v>
      </c>
      <c r="C365" s="32" t="s">
        <v>2126</v>
      </c>
      <c r="D365" s="32" t="s">
        <v>2120</v>
      </c>
      <c r="E365" s="32" t="s">
        <v>2179</v>
      </c>
      <c r="F365" s="32" t="s">
        <v>2119</v>
      </c>
      <c r="G365" s="34" t="s">
        <v>2108</v>
      </c>
      <c r="H365" s="35" t="s">
        <v>2472</v>
      </c>
      <c r="I365" s="313">
        <v>3022</v>
      </c>
      <c r="J365" s="341">
        <v>393</v>
      </c>
      <c r="K365" s="342">
        <v>21</v>
      </c>
      <c r="L365" s="327">
        <v>912.78</v>
      </c>
      <c r="M365" s="18">
        <f t="shared" si="52"/>
        <v>6.9490402999999997E-3</v>
      </c>
      <c r="N365" s="18">
        <f t="shared" si="53"/>
        <v>2.9919287999999999E-3</v>
      </c>
      <c r="O365" s="36">
        <f t="shared" si="54"/>
        <v>1.511428E-4</v>
      </c>
      <c r="P365" s="362">
        <f t="shared" si="55"/>
        <v>16172</v>
      </c>
      <c r="Q365" s="255"/>
      <c r="R365" s="255"/>
      <c r="S365" s="255"/>
      <c r="T365" s="210"/>
      <c r="U365" s="200">
        <f t="shared" si="56"/>
        <v>16172</v>
      </c>
      <c r="V365" s="223">
        <f t="shared" si="57"/>
        <v>16172</v>
      </c>
      <c r="W365" s="156"/>
      <c r="X365" s="158"/>
      <c r="Y365" s="152"/>
      <c r="Z365" s="126"/>
      <c r="AA365" s="124"/>
      <c r="AB365" s="118"/>
      <c r="AC365" s="135"/>
      <c r="AD365" s="135"/>
      <c r="AE365" s="138"/>
      <c r="AF365" s="140"/>
      <c r="AG365" s="135"/>
    </row>
    <row r="366" spans="1:33" hidden="1">
      <c r="A366" s="60" t="s">
        <v>5175</v>
      </c>
      <c r="B366" s="31" t="s">
        <v>1971</v>
      </c>
      <c r="C366" s="32" t="s">
        <v>2126</v>
      </c>
      <c r="D366" s="32" t="s">
        <v>2120</v>
      </c>
      <c r="E366" s="32">
        <v>15</v>
      </c>
      <c r="F366" s="32" t="s">
        <v>2119</v>
      </c>
      <c r="G366" s="34" t="s">
        <v>2108</v>
      </c>
      <c r="H366" s="40" t="s">
        <v>2493</v>
      </c>
      <c r="I366" s="313">
        <v>6295</v>
      </c>
      <c r="J366" s="341">
        <v>811</v>
      </c>
      <c r="K366" s="342">
        <v>85</v>
      </c>
      <c r="L366" s="327">
        <v>975.35</v>
      </c>
      <c r="M366" s="18">
        <f t="shared" si="52"/>
        <v>1.3502779899999999E-2</v>
      </c>
      <c r="N366" s="18">
        <f t="shared" si="53"/>
        <v>1.12275126E-2</v>
      </c>
      <c r="O366" s="36">
        <f t="shared" si="54"/>
        <v>5.6717870000000002E-4</v>
      </c>
      <c r="P366" s="362">
        <f t="shared" si="55"/>
        <v>60688</v>
      </c>
      <c r="Q366" s="255"/>
      <c r="R366" s="255"/>
      <c r="S366" s="255"/>
      <c r="T366" s="210"/>
      <c r="U366" s="200">
        <f t="shared" si="56"/>
        <v>60688</v>
      </c>
      <c r="V366" s="223">
        <f t="shared" si="57"/>
        <v>60688</v>
      </c>
      <c r="W366" s="156"/>
      <c r="X366" s="158"/>
      <c r="Y366" s="152"/>
      <c r="Z366" s="126"/>
      <c r="AA366" s="124"/>
      <c r="AB366" s="118"/>
      <c r="AC366" s="135"/>
      <c r="AD366" s="135"/>
      <c r="AE366" s="138"/>
      <c r="AF366" s="140"/>
      <c r="AG366" s="135"/>
    </row>
    <row r="367" spans="1:33" hidden="1">
      <c r="A367" s="60" t="s">
        <v>5176</v>
      </c>
      <c r="B367" s="31" t="s">
        <v>635</v>
      </c>
      <c r="C367" s="32" t="s">
        <v>2126</v>
      </c>
      <c r="D367" s="32" t="s">
        <v>2122</v>
      </c>
      <c r="E367" s="32" t="s">
        <v>2116</v>
      </c>
      <c r="F367" s="32" t="s">
        <v>2117</v>
      </c>
      <c r="G367" s="34" t="s">
        <v>2107</v>
      </c>
      <c r="H367" s="35" t="s">
        <v>2473</v>
      </c>
      <c r="I367" s="313">
        <v>17232</v>
      </c>
      <c r="J367" s="341">
        <v>2015</v>
      </c>
      <c r="K367" s="342">
        <v>87</v>
      </c>
      <c r="L367" s="327">
        <v>1558.63</v>
      </c>
      <c r="M367" s="18">
        <f t="shared" si="52"/>
        <v>5.0487465000000004E-3</v>
      </c>
      <c r="N367" s="18">
        <f t="shared" si="53"/>
        <v>6.5270296000000004E-3</v>
      </c>
      <c r="O367" s="36">
        <f t="shared" si="54"/>
        <v>3.2972500000000001E-4</v>
      </c>
      <c r="P367" s="362">
        <f t="shared" si="55"/>
        <v>35280</v>
      </c>
      <c r="Q367" s="255"/>
      <c r="R367" s="255"/>
      <c r="S367" s="256"/>
      <c r="T367" s="210"/>
      <c r="U367" s="200">
        <f t="shared" si="56"/>
        <v>35280</v>
      </c>
      <c r="V367" s="223">
        <f t="shared" si="57"/>
        <v>35280</v>
      </c>
      <c r="W367" s="156"/>
      <c r="X367" s="158"/>
      <c r="Y367" s="152"/>
      <c r="Z367" s="126"/>
      <c r="AA367" s="124"/>
      <c r="AB367" s="118"/>
      <c r="AC367" s="135"/>
      <c r="AD367" s="135"/>
      <c r="AE367" s="138"/>
      <c r="AF367" s="140"/>
      <c r="AG367" s="135"/>
    </row>
    <row r="368" spans="1:33" hidden="1">
      <c r="A368" s="60" t="s">
        <v>5177</v>
      </c>
      <c r="B368" s="31" t="s">
        <v>636</v>
      </c>
      <c r="C368" s="32" t="s">
        <v>2126</v>
      </c>
      <c r="D368" s="32" t="s">
        <v>2122</v>
      </c>
      <c r="E368" s="32" t="s">
        <v>2115</v>
      </c>
      <c r="F368" s="32" t="s">
        <v>2119</v>
      </c>
      <c r="G368" s="34" t="s">
        <v>2108</v>
      </c>
      <c r="H368" s="35" t="s">
        <v>2474</v>
      </c>
      <c r="I368" s="313">
        <v>5265</v>
      </c>
      <c r="J368" s="341">
        <v>585</v>
      </c>
      <c r="K368" s="342">
        <v>21</v>
      </c>
      <c r="L368" s="327">
        <v>1218.5</v>
      </c>
      <c r="M368" s="18">
        <f t="shared" si="52"/>
        <v>3.9886039000000002E-3</v>
      </c>
      <c r="N368" s="18">
        <f t="shared" si="53"/>
        <v>1.9149226000000001E-3</v>
      </c>
      <c r="O368" s="36">
        <f t="shared" si="54"/>
        <v>9.6735800000000003E-5</v>
      </c>
      <c r="P368" s="362">
        <f t="shared" si="55"/>
        <v>10350</v>
      </c>
      <c r="Q368" s="255"/>
      <c r="R368" s="255"/>
      <c r="S368" s="255"/>
      <c r="T368" s="210"/>
      <c r="U368" s="200">
        <f t="shared" si="56"/>
        <v>10350</v>
      </c>
      <c r="V368" s="223">
        <f t="shared" si="57"/>
        <v>10350</v>
      </c>
      <c r="W368" s="156"/>
      <c r="X368" s="158"/>
      <c r="Y368" s="152"/>
      <c r="Z368" s="126"/>
      <c r="AA368" s="124"/>
      <c r="AB368" s="118"/>
      <c r="AC368" s="135"/>
      <c r="AD368" s="135"/>
      <c r="AE368" s="138"/>
      <c r="AF368" s="140"/>
      <c r="AG368" s="135"/>
    </row>
    <row r="369" spans="1:33" hidden="1">
      <c r="A369" s="60" t="s">
        <v>5178</v>
      </c>
      <c r="B369" s="31" t="s">
        <v>637</v>
      </c>
      <c r="C369" s="32" t="s">
        <v>2126</v>
      </c>
      <c r="D369" s="32" t="s">
        <v>2122</v>
      </c>
      <c r="E369" s="32" t="s">
        <v>2120</v>
      </c>
      <c r="F369" s="32" t="s">
        <v>2119</v>
      </c>
      <c r="G369" s="34" t="s">
        <v>2108</v>
      </c>
      <c r="H369" s="35" t="s">
        <v>2475</v>
      </c>
      <c r="I369" s="313">
        <v>5045</v>
      </c>
      <c r="J369" s="341">
        <v>633</v>
      </c>
      <c r="K369" s="342">
        <v>109</v>
      </c>
      <c r="L369" s="327">
        <v>1206.17</v>
      </c>
      <c r="M369" s="18">
        <f t="shared" si="52"/>
        <v>2.1605550000000001E-2</v>
      </c>
      <c r="N369" s="18">
        <f t="shared" si="53"/>
        <v>1.13386281E-2</v>
      </c>
      <c r="O369" s="36">
        <f t="shared" si="54"/>
        <v>5.7279189999999999E-4</v>
      </c>
      <c r="P369" s="362">
        <f t="shared" si="55"/>
        <v>61288</v>
      </c>
      <c r="Q369" s="255"/>
      <c r="R369" s="255"/>
      <c r="S369" s="255"/>
      <c r="T369" s="210"/>
      <c r="U369" s="200">
        <f t="shared" si="56"/>
        <v>61288</v>
      </c>
      <c r="V369" s="223">
        <f t="shared" si="57"/>
        <v>61288</v>
      </c>
      <c r="W369" s="156"/>
      <c r="X369" s="158"/>
      <c r="Y369" s="152"/>
      <c r="Z369" s="126"/>
      <c r="AA369" s="124"/>
      <c r="AB369" s="118"/>
      <c r="AC369" s="135"/>
      <c r="AD369" s="135"/>
      <c r="AE369" s="138"/>
      <c r="AF369" s="140"/>
      <c r="AG369" s="135"/>
    </row>
    <row r="370" spans="1:33" hidden="1">
      <c r="A370" s="60" t="s">
        <v>5179</v>
      </c>
      <c r="B370" s="31" t="s">
        <v>638</v>
      </c>
      <c r="C370" s="32" t="s">
        <v>2126</v>
      </c>
      <c r="D370" s="32" t="s">
        <v>2122</v>
      </c>
      <c r="E370" s="32" t="s">
        <v>2122</v>
      </c>
      <c r="F370" s="32" t="s">
        <v>2119</v>
      </c>
      <c r="G370" s="34" t="s">
        <v>2108</v>
      </c>
      <c r="H370" s="35" t="s">
        <v>2473</v>
      </c>
      <c r="I370" s="313">
        <v>9881</v>
      </c>
      <c r="J370" s="341">
        <v>1322</v>
      </c>
      <c r="K370" s="342">
        <v>107</v>
      </c>
      <c r="L370" s="327">
        <v>982.77</v>
      </c>
      <c r="M370" s="18">
        <f t="shared" si="52"/>
        <v>1.0828863399999999E-2</v>
      </c>
      <c r="N370" s="18">
        <f t="shared" si="53"/>
        <v>1.4566742299999999E-2</v>
      </c>
      <c r="O370" s="36">
        <f t="shared" si="54"/>
        <v>7.3586609999999998E-4</v>
      </c>
      <c r="P370" s="362">
        <f t="shared" si="55"/>
        <v>78737</v>
      </c>
      <c r="Q370" s="255"/>
      <c r="R370" s="255"/>
      <c r="S370" s="255"/>
      <c r="T370" s="210"/>
      <c r="U370" s="200">
        <f t="shared" si="56"/>
        <v>78737</v>
      </c>
      <c r="V370" s="223">
        <f t="shared" si="57"/>
        <v>78737</v>
      </c>
      <c r="W370" s="156"/>
      <c r="X370" s="158"/>
      <c r="Y370" s="152"/>
      <c r="Z370" s="126"/>
      <c r="AA370" s="124"/>
      <c r="AB370" s="118"/>
      <c r="AC370" s="135"/>
      <c r="AD370" s="135"/>
      <c r="AE370" s="138"/>
      <c r="AF370" s="140"/>
      <c r="AG370" s="135"/>
    </row>
    <row r="371" spans="1:33" hidden="1">
      <c r="A371" s="60" t="s">
        <v>5180</v>
      </c>
      <c r="B371" s="31" t="s">
        <v>639</v>
      </c>
      <c r="C371" s="32" t="s">
        <v>2126</v>
      </c>
      <c r="D371" s="32" t="s">
        <v>2122</v>
      </c>
      <c r="E371" s="32" t="s">
        <v>2124</v>
      </c>
      <c r="F371" s="32" t="s">
        <v>2119</v>
      </c>
      <c r="G371" s="34" t="s">
        <v>2108</v>
      </c>
      <c r="H371" s="35" t="s">
        <v>2476</v>
      </c>
      <c r="I371" s="313">
        <v>6916</v>
      </c>
      <c r="J371" s="341">
        <v>749</v>
      </c>
      <c r="K371" s="342">
        <v>46</v>
      </c>
      <c r="L371" s="327">
        <v>1188.3</v>
      </c>
      <c r="M371" s="18">
        <f t="shared" si="52"/>
        <v>6.6512434000000004E-3</v>
      </c>
      <c r="N371" s="18">
        <f t="shared" si="53"/>
        <v>4.1923599000000004E-3</v>
      </c>
      <c r="O371" s="36">
        <f t="shared" si="54"/>
        <v>2.1178479999999999E-4</v>
      </c>
      <c r="P371" s="362">
        <f t="shared" si="55"/>
        <v>22660</v>
      </c>
      <c r="Q371" s="255"/>
      <c r="R371" s="255"/>
      <c r="S371" s="255"/>
      <c r="T371" s="210"/>
      <c r="U371" s="200">
        <f t="shared" si="56"/>
        <v>22660</v>
      </c>
      <c r="V371" s="223">
        <f t="shared" si="57"/>
        <v>22660</v>
      </c>
      <c r="W371" s="156"/>
      <c r="X371" s="158"/>
      <c r="Y371" s="152"/>
      <c r="Z371" s="126"/>
      <c r="AA371" s="124"/>
      <c r="AB371" s="118"/>
      <c r="AC371" s="135"/>
      <c r="AD371" s="135"/>
      <c r="AE371" s="138"/>
      <c r="AF371" s="140"/>
      <c r="AG371" s="135"/>
    </row>
    <row r="372" spans="1:33" hidden="1">
      <c r="A372" s="60" t="s">
        <v>5181</v>
      </c>
      <c r="B372" s="31" t="s">
        <v>640</v>
      </c>
      <c r="C372" s="32" t="s">
        <v>2126</v>
      </c>
      <c r="D372" s="32" t="s">
        <v>2122</v>
      </c>
      <c r="E372" s="32" t="s">
        <v>2126</v>
      </c>
      <c r="F372" s="32" t="s">
        <v>2119</v>
      </c>
      <c r="G372" s="34" t="s">
        <v>2108</v>
      </c>
      <c r="H372" s="35" t="s">
        <v>2477</v>
      </c>
      <c r="I372" s="313">
        <v>4071</v>
      </c>
      <c r="J372" s="341">
        <v>464</v>
      </c>
      <c r="K372" s="342">
        <v>51</v>
      </c>
      <c r="L372" s="327">
        <v>971.83</v>
      </c>
      <c r="M372" s="18">
        <f t="shared" si="52"/>
        <v>1.2527634399999999E-2</v>
      </c>
      <c r="N372" s="18">
        <f t="shared" si="53"/>
        <v>5.9813160000000004E-3</v>
      </c>
      <c r="O372" s="36">
        <f t="shared" si="54"/>
        <v>3.0215729999999999E-4</v>
      </c>
      <c r="P372" s="362">
        <f t="shared" si="55"/>
        <v>32330</v>
      </c>
      <c r="Q372" s="255"/>
      <c r="R372" s="255"/>
      <c r="S372" s="257"/>
      <c r="T372" s="210"/>
      <c r="U372" s="200">
        <f t="shared" si="56"/>
        <v>32330</v>
      </c>
      <c r="V372" s="223">
        <f t="shared" si="57"/>
        <v>32330</v>
      </c>
      <c r="W372" s="156"/>
      <c r="X372" s="158"/>
      <c r="Y372" s="152"/>
      <c r="Z372" s="126"/>
      <c r="AA372" s="124"/>
      <c r="AB372" s="118"/>
      <c r="AC372" s="135"/>
      <c r="AD372" s="135"/>
      <c r="AE372" s="138"/>
      <c r="AF372" s="140"/>
      <c r="AG372" s="135"/>
    </row>
    <row r="373" spans="1:33" hidden="1">
      <c r="A373" s="60" t="s">
        <v>5182</v>
      </c>
      <c r="B373" s="31" t="s">
        <v>641</v>
      </c>
      <c r="C373" s="32" t="s">
        <v>2126</v>
      </c>
      <c r="D373" s="32" t="s">
        <v>2122</v>
      </c>
      <c r="E373" s="32" t="s">
        <v>2133</v>
      </c>
      <c r="F373" s="32" t="s">
        <v>2119</v>
      </c>
      <c r="G373" s="34" t="s">
        <v>2108</v>
      </c>
      <c r="H373" s="35" t="s">
        <v>2478</v>
      </c>
      <c r="I373" s="313">
        <v>4478</v>
      </c>
      <c r="J373" s="341">
        <v>557</v>
      </c>
      <c r="K373" s="342">
        <v>71</v>
      </c>
      <c r="L373" s="327">
        <v>1289.8699999999999</v>
      </c>
      <c r="M373" s="18">
        <f t="shared" si="52"/>
        <v>1.58552925E-2</v>
      </c>
      <c r="N373" s="18">
        <f t="shared" si="53"/>
        <v>6.8467348000000004E-3</v>
      </c>
      <c r="O373" s="36">
        <f t="shared" si="54"/>
        <v>3.458755E-4</v>
      </c>
      <c r="P373" s="362">
        <f t="shared" si="55"/>
        <v>37008</v>
      </c>
      <c r="Q373" s="255"/>
      <c r="R373" s="255"/>
      <c r="S373" s="255"/>
      <c r="T373" s="210"/>
      <c r="U373" s="200">
        <f t="shared" si="56"/>
        <v>37008</v>
      </c>
      <c r="V373" s="223">
        <f t="shared" si="57"/>
        <v>37008</v>
      </c>
      <c r="W373" s="156"/>
      <c r="X373" s="158"/>
      <c r="Y373" s="152"/>
      <c r="Z373" s="126"/>
      <c r="AA373" s="124"/>
      <c r="AB373" s="118"/>
      <c r="AC373" s="135"/>
      <c r="AD373" s="135"/>
      <c r="AE373" s="138"/>
      <c r="AF373" s="140"/>
      <c r="AG373" s="135"/>
    </row>
    <row r="374" spans="1:33" hidden="1">
      <c r="A374" s="60" t="s">
        <v>5183</v>
      </c>
      <c r="B374" s="31" t="s">
        <v>642</v>
      </c>
      <c r="C374" s="32" t="s">
        <v>2126</v>
      </c>
      <c r="D374" s="32" t="s">
        <v>2122</v>
      </c>
      <c r="E374" s="32" t="s">
        <v>2157</v>
      </c>
      <c r="F374" s="32" t="s">
        <v>2119</v>
      </c>
      <c r="G374" s="34" t="s">
        <v>2108</v>
      </c>
      <c r="H374" s="35" t="s">
        <v>2479</v>
      </c>
      <c r="I374" s="313">
        <v>9121</v>
      </c>
      <c r="J374" s="341">
        <v>1100</v>
      </c>
      <c r="K374" s="342">
        <v>22</v>
      </c>
      <c r="L374" s="327">
        <v>1332.4</v>
      </c>
      <c r="M374" s="18">
        <f t="shared" si="52"/>
        <v>2.4120162E-3</v>
      </c>
      <c r="N374" s="18">
        <f t="shared" si="53"/>
        <v>1.9913072E-3</v>
      </c>
      <c r="O374" s="36">
        <f t="shared" si="54"/>
        <v>1.0059459999999999E-4</v>
      </c>
      <c r="P374" s="362">
        <f t="shared" si="55"/>
        <v>10763</v>
      </c>
      <c r="Q374" s="255"/>
      <c r="R374" s="255"/>
      <c r="S374" s="255"/>
      <c r="T374" s="210"/>
      <c r="U374" s="200">
        <f t="shared" si="56"/>
        <v>10763</v>
      </c>
      <c r="V374" s="223">
        <f t="shared" si="57"/>
        <v>10763</v>
      </c>
      <c r="W374" s="156"/>
      <c r="X374" s="158"/>
      <c r="Y374" s="152"/>
      <c r="Z374" s="126"/>
      <c r="AA374" s="124"/>
      <c r="AB374" s="118"/>
      <c r="AC374" s="135"/>
      <c r="AD374" s="135"/>
      <c r="AE374" s="138"/>
      <c r="AF374" s="140"/>
      <c r="AG374" s="135"/>
    </row>
    <row r="375" spans="1:33" hidden="1">
      <c r="A375" s="60" t="s">
        <v>5184</v>
      </c>
      <c r="B375" s="31" t="s">
        <v>643</v>
      </c>
      <c r="C375" s="32" t="s">
        <v>2126</v>
      </c>
      <c r="D375" s="32" t="s">
        <v>2124</v>
      </c>
      <c r="E375" s="32" t="s">
        <v>2116</v>
      </c>
      <c r="F375" s="32" t="s">
        <v>2119</v>
      </c>
      <c r="G375" s="34" t="s">
        <v>2108</v>
      </c>
      <c r="H375" s="40" t="s">
        <v>2480</v>
      </c>
      <c r="I375" s="313">
        <v>3227</v>
      </c>
      <c r="J375" s="341">
        <v>404</v>
      </c>
      <c r="K375" s="342">
        <v>23</v>
      </c>
      <c r="L375" s="327">
        <v>1014.93</v>
      </c>
      <c r="M375" s="18">
        <f t="shared" si="52"/>
        <v>7.1273628000000002E-3</v>
      </c>
      <c r="N375" s="18">
        <f t="shared" si="53"/>
        <v>2.8370967000000001E-3</v>
      </c>
      <c r="O375" s="36">
        <f t="shared" si="54"/>
        <v>1.4332120000000001E-4</v>
      </c>
      <c r="P375" s="362">
        <f t="shared" si="55"/>
        <v>15335</v>
      </c>
      <c r="Q375" s="255"/>
      <c r="R375" s="255"/>
      <c r="S375" s="255"/>
      <c r="T375" s="210"/>
      <c r="U375" s="200">
        <f t="shared" si="56"/>
        <v>15335</v>
      </c>
      <c r="V375" s="223">
        <f t="shared" si="57"/>
        <v>15335</v>
      </c>
      <c r="W375" s="156"/>
      <c r="X375" s="158"/>
      <c r="Y375" s="152"/>
      <c r="Z375" s="126"/>
      <c r="AA375" s="124"/>
      <c r="AB375" s="118"/>
      <c r="AC375" s="135"/>
      <c r="AD375" s="135"/>
      <c r="AE375" s="138"/>
      <c r="AF375" s="140"/>
      <c r="AG375" s="135"/>
    </row>
    <row r="376" spans="1:33" hidden="1">
      <c r="A376" s="60" t="s">
        <v>5185</v>
      </c>
      <c r="B376" s="31" t="s">
        <v>644</v>
      </c>
      <c r="C376" s="32" t="s">
        <v>2126</v>
      </c>
      <c r="D376" s="32" t="s">
        <v>2124</v>
      </c>
      <c r="E376" s="32" t="s">
        <v>2115</v>
      </c>
      <c r="F376" s="32" t="s">
        <v>2119</v>
      </c>
      <c r="G376" s="34" t="s">
        <v>2108</v>
      </c>
      <c r="H376" s="35" t="s">
        <v>2481</v>
      </c>
      <c r="I376" s="313">
        <v>2887</v>
      </c>
      <c r="J376" s="341">
        <v>377</v>
      </c>
      <c r="K376" s="342">
        <v>41</v>
      </c>
      <c r="L376" s="327">
        <v>751.37</v>
      </c>
      <c r="M376" s="18">
        <f t="shared" si="52"/>
        <v>1.4201593300000001E-2</v>
      </c>
      <c r="N376" s="18">
        <f t="shared" si="53"/>
        <v>7.1256512999999999E-3</v>
      </c>
      <c r="O376" s="36">
        <f t="shared" si="54"/>
        <v>3.5996550000000002E-4</v>
      </c>
      <c r="P376" s="362">
        <f t="shared" si="55"/>
        <v>38516</v>
      </c>
      <c r="Q376" s="255"/>
      <c r="R376" s="255"/>
      <c r="S376" s="255"/>
      <c r="T376" s="210"/>
      <c r="U376" s="200">
        <f t="shared" si="56"/>
        <v>38516</v>
      </c>
      <c r="V376" s="223">
        <f t="shared" si="57"/>
        <v>38516</v>
      </c>
      <c r="W376" s="156"/>
      <c r="X376" s="158"/>
      <c r="Y376" s="152"/>
      <c r="Z376" s="126"/>
      <c r="AA376" s="124"/>
      <c r="AB376" s="118"/>
      <c r="AC376" s="135"/>
      <c r="AD376" s="135"/>
      <c r="AE376" s="138"/>
      <c r="AF376" s="140"/>
      <c r="AG376" s="135"/>
    </row>
    <row r="377" spans="1:33" hidden="1">
      <c r="A377" s="60" t="s">
        <v>5186</v>
      </c>
      <c r="B377" s="31" t="s">
        <v>645</v>
      </c>
      <c r="C377" s="32" t="s">
        <v>2126</v>
      </c>
      <c r="D377" s="32" t="s">
        <v>2124</v>
      </c>
      <c r="E377" s="32" t="s">
        <v>2120</v>
      </c>
      <c r="F377" s="32" t="s">
        <v>2119</v>
      </c>
      <c r="G377" s="34" t="s">
        <v>2108</v>
      </c>
      <c r="H377" s="35" t="s">
        <v>2482</v>
      </c>
      <c r="I377" s="313">
        <v>6161</v>
      </c>
      <c r="J377" s="341">
        <v>814</v>
      </c>
      <c r="K377" s="342">
        <v>67</v>
      </c>
      <c r="L377" s="327">
        <v>826.92</v>
      </c>
      <c r="M377" s="18">
        <f t="shared" si="52"/>
        <v>1.08748579E-2</v>
      </c>
      <c r="N377" s="18">
        <f t="shared" si="53"/>
        <v>1.07049464E-2</v>
      </c>
      <c r="O377" s="36">
        <f t="shared" si="54"/>
        <v>5.4078030000000003E-4</v>
      </c>
      <c r="P377" s="362">
        <f t="shared" si="55"/>
        <v>57863</v>
      </c>
      <c r="Q377" s="255"/>
      <c r="R377" s="255"/>
      <c r="S377" s="255"/>
      <c r="T377" s="210"/>
      <c r="U377" s="200">
        <f t="shared" si="56"/>
        <v>57863</v>
      </c>
      <c r="V377" s="223">
        <f t="shared" si="57"/>
        <v>57863</v>
      </c>
      <c r="W377" s="156"/>
      <c r="X377" s="158"/>
      <c r="Y377" s="152"/>
      <c r="Z377" s="126"/>
      <c r="AA377" s="124"/>
      <c r="AB377" s="118"/>
      <c r="AC377" s="135"/>
      <c r="AD377" s="135"/>
      <c r="AE377" s="138"/>
      <c r="AF377" s="140"/>
      <c r="AG377" s="135"/>
    </row>
    <row r="378" spans="1:33" hidden="1">
      <c r="A378" s="60" t="s">
        <v>5187</v>
      </c>
      <c r="B378" s="31" t="s">
        <v>646</v>
      </c>
      <c r="C378" s="32" t="s">
        <v>2126</v>
      </c>
      <c r="D378" s="32" t="s">
        <v>2124</v>
      </c>
      <c r="E378" s="32" t="s">
        <v>2122</v>
      </c>
      <c r="F378" s="32" t="s">
        <v>2119</v>
      </c>
      <c r="G378" s="34" t="s">
        <v>2108</v>
      </c>
      <c r="H378" s="35" t="s">
        <v>2483</v>
      </c>
      <c r="I378" s="313">
        <v>5749</v>
      </c>
      <c r="J378" s="341">
        <v>745</v>
      </c>
      <c r="K378" s="342">
        <v>44</v>
      </c>
      <c r="L378" s="327">
        <v>750.82</v>
      </c>
      <c r="M378" s="18">
        <f t="shared" si="52"/>
        <v>7.6535049000000001E-3</v>
      </c>
      <c r="N378" s="18">
        <f t="shared" si="53"/>
        <v>7.5941784999999998E-3</v>
      </c>
      <c r="O378" s="36">
        <f t="shared" si="54"/>
        <v>3.8363409999999997E-4</v>
      </c>
      <c r="P378" s="362">
        <f t="shared" si="55"/>
        <v>41048</v>
      </c>
      <c r="Q378" s="255"/>
      <c r="R378" s="255"/>
      <c r="S378" s="255"/>
      <c r="T378" s="210"/>
      <c r="U378" s="200">
        <f t="shared" si="56"/>
        <v>41048</v>
      </c>
      <c r="V378" s="223">
        <f t="shared" si="57"/>
        <v>41048</v>
      </c>
      <c r="W378" s="156"/>
      <c r="X378" s="158"/>
      <c r="Y378" s="152"/>
      <c r="Z378" s="126"/>
      <c r="AA378" s="124"/>
      <c r="AB378" s="118"/>
      <c r="AC378" s="135"/>
      <c r="AD378" s="135"/>
      <c r="AE378" s="138"/>
      <c r="AF378" s="140"/>
      <c r="AG378" s="135"/>
    </row>
    <row r="379" spans="1:33" hidden="1">
      <c r="A379" s="60" t="s">
        <v>5188</v>
      </c>
      <c r="B379" s="31" t="s">
        <v>647</v>
      </c>
      <c r="C379" s="32" t="s">
        <v>2126</v>
      </c>
      <c r="D379" s="32" t="s">
        <v>2124</v>
      </c>
      <c r="E379" s="32" t="s">
        <v>2124</v>
      </c>
      <c r="F379" s="32">
        <v>3</v>
      </c>
      <c r="G379" s="34" t="s">
        <v>2109</v>
      </c>
      <c r="H379" s="35" t="s">
        <v>2484</v>
      </c>
      <c r="I379" s="313">
        <v>15643</v>
      </c>
      <c r="J379" s="341">
        <v>2037</v>
      </c>
      <c r="K379" s="342">
        <v>62</v>
      </c>
      <c r="L379" s="327">
        <v>1533.37</v>
      </c>
      <c r="M379" s="18">
        <f t="shared" si="52"/>
        <v>3.9634340999999997E-3</v>
      </c>
      <c r="N379" s="18">
        <f t="shared" si="53"/>
        <v>5.2652100999999998E-3</v>
      </c>
      <c r="O379" s="36">
        <f t="shared" si="54"/>
        <v>2.6598190000000002E-4</v>
      </c>
      <c r="P379" s="362">
        <f t="shared" si="55"/>
        <v>28460</v>
      </c>
      <c r="Q379" s="255"/>
      <c r="R379" s="255"/>
      <c r="S379" s="255"/>
      <c r="T379" s="210"/>
      <c r="U379" s="200">
        <f t="shared" si="56"/>
        <v>28460</v>
      </c>
      <c r="V379" s="223">
        <f t="shared" si="57"/>
        <v>28460</v>
      </c>
      <c r="W379" s="156"/>
      <c r="X379" s="158"/>
      <c r="Y379" s="152"/>
      <c r="Z379" s="126"/>
      <c r="AA379" s="124"/>
      <c r="AB379" s="118"/>
      <c r="AC379" s="135"/>
      <c r="AD379" s="135"/>
      <c r="AE379" s="138"/>
      <c r="AF379" s="140"/>
      <c r="AG379" s="135"/>
    </row>
    <row r="380" spans="1:33" hidden="1">
      <c r="A380" s="61" t="s">
        <v>7284</v>
      </c>
      <c r="B380" s="31" t="s">
        <v>648</v>
      </c>
      <c r="C380" s="32" t="s">
        <v>2126</v>
      </c>
      <c r="D380" s="32" t="s">
        <v>2124</v>
      </c>
      <c r="E380" s="32" t="s">
        <v>2126</v>
      </c>
      <c r="F380" s="32">
        <v>3</v>
      </c>
      <c r="G380" s="34" t="s">
        <v>2109</v>
      </c>
      <c r="H380" s="35" t="s">
        <v>2485</v>
      </c>
      <c r="I380" s="313">
        <v>6914</v>
      </c>
      <c r="J380" s="341">
        <v>868</v>
      </c>
      <c r="K380" s="342">
        <v>58</v>
      </c>
      <c r="L380" s="327">
        <v>1145</v>
      </c>
      <c r="M380" s="18">
        <f t="shared" si="52"/>
        <v>8.3887762999999994E-3</v>
      </c>
      <c r="N380" s="18">
        <f t="shared" si="53"/>
        <v>6.3593518000000003E-3</v>
      </c>
      <c r="O380" s="36">
        <f t="shared" si="54"/>
        <v>3.2125449999999999E-4</v>
      </c>
      <c r="P380" s="362">
        <f t="shared" si="55"/>
        <v>34374</v>
      </c>
      <c r="Q380" s="255"/>
      <c r="R380" s="255"/>
      <c r="S380" s="255"/>
      <c r="T380" s="210"/>
      <c r="U380" s="200">
        <f t="shared" si="56"/>
        <v>34374</v>
      </c>
      <c r="V380" s="223">
        <f t="shared" si="57"/>
        <v>34374</v>
      </c>
      <c r="W380" s="156"/>
      <c r="X380" s="158"/>
      <c r="Y380" s="152"/>
      <c r="Z380" s="126"/>
      <c r="AA380" s="124"/>
      <c r="AB380" s="118"/>
      <c r="AC380" s="135"/>
      <c r="AD380" s="135"/>
      <c r="AE380" s="138"/>
      <c r="AF380" s="140"/>
      <c r="AG380" s="135"/>
    </row>
    <row r="381" spans="1:33" hidden="1">
      <c r="A381" s="60" t="s">
        <v>5189</v>
      </c>
      <c r="B381" s="31" t="s">
        <v>649</v>
      </c>
      <c r="C381" s="32" t="s">
        <v>2126</v>
      </c>
      <c r="D381" s="32" t="s">
        <v>2124</v>
      </c>
      <c r="E381" s="32" t="s">
        <v>2133</v>
      </c>
      <c r="F381" s="32" t="s">
        <v>2119</v>
      </c>
      <c r="G381" s="34" t="s">
        <v>2108</v>
      </c>
      <c r="H381" s="35" t="s">
        <v>2486</v>
      </c>
      <c r="I381" s="313">
        <v>4561</v>
      </c>
      <c r="J381" s="341">
        <v>595</v>
      </c>
      <c r="K381" s="342">
        <v>26</v>
      </c>
      <c r="L381" s="327">
        <v>853.1</v>
      </c>
      <c r="M381" s="18">
        <f t="shared" si="52"/>
        <v>5.7005042000000004E-3</v>
      </c>
      <c r="N381" s="18">
        <f t="shared" si="53"/>
        <v>3.9758527E-3</v>
      </c>
      <c r="O381" s="36">
        <f t="shared" si="54"/>
        <v>2.008476E-4</v>
      </c>
      <c r="P381" s="362">
        <f t="shared" si="55"/>
        <v>21490</v>
      </c>
      <c r="Q381" s="255"/>
      <c r="R381" s="255"/>
      <c r="S381" s="255"/>
      <c r="T381" s="210"/>
      <c r="U381" s="200">
        <f t="shared" si="56"/>
        <v>21490</v>
      </c>
      <c r="V381" s="223">
        <f t="shared" si="57"/>
        <v>21490</v>
      </c>
      <c r="W381" s="156"/>
      <c r="X381" s="158"/>
      <c r="Y381" s="152"/>
      <c r="Z381" s="126"/>
      <c r="AA381" s="124"/>
      <c r="AB381" s="118"/>
      <c r="AC381" s="135"/>
      <c r="AD381" s="135"/>
      <c r="AE381" s="138"/>
      <c r="AF381" s="140"/>
      <c r="AG381" s="135"/>
    </row>
    <row r="382" spans="1:33" hidden="1">
      <c r="A382" s="60" t="s">
        <v>5190</v>
      </c>
      <c r="B382" s="31" t="s">
        <v>650</v>
      </c>
      <c r="C382" s="32" t="s">
        <v>2126</v>
      </c>
      <c r="D382" s="32" t="s">
        <v>2126</v>
      </c>
      <c r="E382" s="32" t="s">
        <v>2116</v>
      </c>
      <c r="F382" s="32" t="s">
        <v>2117</v>
      </c>
      <c r="G382" s="34" t="s">
        <v>2107</v>
      </c>
      <c r="H382" s="35" t="s">
        <v>2487</v>
      </c>
      <c r="I382" s="313">
        <v>18383</v>
      </c>
      <c r="J382" s="341">
        <v>2152</v>
      </c>
      <c r="K382" s="342">
        <v>101</v>
      </c>
      <c r="L382" s="327">
        <v>1699.5</v>
      </c>
      <c r="M382" s="18">
        <f t="shared" si="52"/>
        <v>5.4942065999999999E-3</v>
      </c>
      <c r="N382" s="18">
        <f t="shared" si="53"/>
        <v>6.9570652999999998E-3</v>
      </c>
      <c r="O382" s="36">
        <f t="shared" si="54"/>
        <v>3.5144910000000002E-4</v>
      </c>
      <c r="P382" s="362">
        <f t="shared" si="55"/>
        <v>37605</v>
      </c>
      <c r="Q382" s="255"/>
      <c r="R382" s="255"/>
      <c r="S382" s="255"/>
      <c r="T382" s="210"/>
      <c r="U382" s="200">
        <f t="shared" si="56"/>
        <v>37605</v>
      </c>
      <c r="V382" s="223">
        <f t="shared" si="57"/>
        <v>37605</v>
      </c>
      <c r="W382" s="156"/>
      <c r="X382" s="158"/>
      <c r="Y382" s="152"/>
      <c r="Z382" s="126"/>
      <c r="AA382" s="124"/>
      <c r="AB382" s="118"/>
      <c r="AC382" s="135"/>
      <c r="AD382" s="135"/>
      <c r="AE382" s="138"/>
      <c r="AF382" s="140"/>
      <c r="AG382" s="135"/>
    </row>
    <row r="383" spans="1:33" hidden="1">
      <c r="A383" s="60" t="s">
        <v>5191</v>
      </c>
      <c r="B383" s="31" t="s">
        <v>651</v>
      </c>
      <c r="C383" s="32" t="s">
        <v>2126</v>
      </c>
      <c r="D383" s="32" t="s">
        <v>2126</v>
      </c>
      <c r="E383" s="32" t="s">
        <v>2115</v>
      </c>
      <c r="F383" s="32" t="s">
        <v>2119</v>
      </c>
      <c r="G383" s="34" t="s">
        <v>2108</v>
      </c>
      <c r="H383" s="35" t="s">
        <v>2488</v>
      </c>
      <c r="I383" s="313">
        <v>4549</v>
      </c>
      <c r="J383" s="341">
        <v>559</v>
      </c>
      <c r="K383" s="342">
        <v>38</v>
      </c>
      <c r="L383" s="327">
        <v>1012.26</v>
      </c>
      <c r="M383" s="18">
        <f t="shared" ref="M383:M446" si="58" xml:space="preserve"> ROUNDDOWN(K383/I383,10)</f>
        <v>8.3534842000000005E-3</v>
      </c>
      <c r="N383" s="18">
        <f t="shared" ref="N383:N446" si="59">ROUNDDOWN(J383*M383/L383,10)</f>
        <v>4.6130416999999998E-3</v>
      </c>
      <c r="O383" s="36">
        <f t="shared" ref="O383:O446" si="60">ROUNDDOWN(N383/$N$2500,10)</f>
        <v>2.330364E-4</v>
      </c>
      <c r="P383" s="362">
        <f t="shared" si="55"/>
        <v>24934</v>
      </c>
      <c r="Q383" s="255"/>
      <c r="R383" s="255"/>
      <c r="S383" s="255"/>
      <c r="T383" s="210"/>
      <c r="U383" s="200">
        <f t="shared" si="56"/>
        <v>24934</v>
      </c>
      <c r="V383" s="223">
        <f t="shared" si="57"/>
        <v>24934</v>
      </c>
      <c r="W383" s="156"/>
      <c r="X383" s="158"/>
      <c r="Y383" s="152"/>
      <c r="Z383" s="126"/>
      <c r="AA383" s="124"/>
      <c r="AB383" s="118"/>
      <c r="AC383" s="135"/>
      <c r="AD383" s="135"/>
      <c r="AE383" s="138"/>
      <c r="AF383" s="140"/>
      <c r="AG383" s="135"/>
    </row>
    <row r="384" spans="1:33" hidden="1">
      <c r="A384" s="60" t="s">
        <v>5192</v>
      </c>
      <c r="B384" s="31" t="s">
        <v>652</v>
      </c>
      <c r="C384" s="32" t="s">
        <v>2126</v>
      </c>
      <c r="D384" s="32" t="s">
        <v>2126</v>
      </c>
      <c r="E384" s="32" t="s">
        <v>2120</v>
      </c>
      <c r="F384" s="32" t="s">
        <v>2119</v>
      </c>
      <c r="G384" s="34" t="s">
        <v>2108</v>
      </c>
      <c r="H384" s="35" t="s">
        <v>2489</v>
      </c>
      <c r="I384" s="313">
        <v>3379</v>
      </c>
      <c r="J384" s="341">
        <v>331</v>
      </c>
      <c r="K384" s="342">
        <v>27</v>
      </c>
      <c r="L384" s="327">
        <v>1066.8800000000001</v>
      </c>
      <c r="M384" s="18">
        <f t="shared" si="58"/>
        <v>7.9905297000000004E-3</v>
      </c>
      <c r="N384" s="18">
        <f t="shared" si="59"/>
        <v>2.4790654000000001E-3</v>
      </c>
      <c r="O384" s="36">
        <f t="shared" si="60"/>
        <v>1.2523459999999999E-4</v>
      </c>
      <c r="P384" s="362">
        <f t="shared" ref="P384:P447" si="61">ROUNDDOWN(107000000*O384,0)</f>
        <v>13400</v>
      </c>
      <c r="Q384" s="255"/>
      <c r="R384" s="255"/>
      <c r="S384" s="255"/>
      <c r="T384" s="210"/>
      <c r="U384" s="200">
        <f t="shared" ref="U384:U447" si="62">MIN(P384:S384)</f>
        <v>13400</v>
      </c>
      <c r="V384" s="223">
        <f t="shared" si="57"/>
        <v>13400</v>
      </c>
      <c r="W384" s="156"/>
      <c r="X384" s="158"/>
      <c r="Y384" s="152"/>
      <c r="Z384" s="126"/>
      <c r="AA384" s="124"/>
      <c r="AB384" s="118"/>
      <c r="AC384" s="135"/>
      <c r="AD384" s="135"/>
      <c r="AE384" s="138"/>
      <c r="AF384" s="140"/>
      <c r="AG384" s="135"/>
    </row>
    <row r="385" spans="1:33" hidden="1">
      <c r="A385" s="60" t="s">
        <v>5193</v>
      </c>
      <c r="B385" s="31" t="s">
        <v>653</v>
      </c>
      <c r="C385" s="32" t="s">
        <v>2126</v>
      </c>
      <c r="D385" s="32" t="s">
        <v>2126</v>
      </c>
      <c r="E385" s="32" t="s">
        <v>2122</v>
      </c>
      <c r="F385" s="32" t="s">
        <v>2119</v>
      </c>
      <c r="G385" s="34" t="s">
        <v>2108</v>
      </c>
      <c r="H385" s="35" t="s">
        <v>2490</v>
      </c>
      <c r="I385" s="313">
        <v>8028</v>
      </c>
      <c r="J385" s="341">
        <v>997</v>
      </c>
      <c r="K385" s="343">
        <v>106</v>
      </c>
      <c r="L385" s="327">
        <v>860.96</v>
      </c>
      <c r="M385" s="18">
        <f t="shared" si="58"/>
        <v>1.3203786699999999E-2</v>
      </c>
      <c r="N385" s="18">
        <f t="shared" si="59"/>
        <v>1.52901125E-2</v>
      </c>
      <c r="O385" s="36">
        <f t="shared" si="60"/>
        <v>7.7240849999999999E-4</v>
      </c>
      <c r="P385" s="362">
        <f t="shared" si="61"/>
        <v>82647</v>
      </c>
      <c r="Q385" s="255"/>
      <c r="R385" s="255"/>
      <c r="S385" s="255"/>
      <c r="T385" s="210"/>
      <c r="U385" s="200">
        <f t="shared" si="62"/>
        <v>82647</v>
      </c>
      <c r="V385" s="223">
        <f t="shared" si="57"/>
        <v>82647</v>
      </c>
      <c r="W385" s="156"/>
      <c r="X385" s="158"/>
      <c r="Y385" s="152"/>
      <c r="Z385" s="126"/>
      <c r="AA385" s="124"/>
      <c r="AB385" s="118"/>
      <c r="AC385" s="135"/>
      <c r="AD385" s="135"/>
      <c r="AE385" s="138"/>
      <c r="AF385" s="140"/>
      <c r="AG385" s="135"/>
    </row>
    <row r="386" spans="1:33" hidden="1">
      <c r="A386" s="60" t="s">
        <v>5194</v>
      </c>
      <c r="B386" s="31" t="s">
        <v>654</v>
      </c>
      <c r="C386" s="32" t="s">
        <v>2126</v>
      </c>
      <c r="D386" s="32" t="s">
        <v>2126</v>
      </c>
      <c r="E386" s="32" t="s">
        <v>2124</v>
      </c>
      <c r="F386" s="32" t="s">
        <v>2119</v>
      </c>
      <c r="G386" s="34" t="s">
        <v>2108</v>
      </c>
      <c r="H386" s="35" t="s">
        <v>2487</v>
      </c>
      <c r="I386" s="313">
        <v>8460</v>
      </c>
      <c r="J386" s="341">
        <v>1072</v>
      </c>
      <c r="K386" s="342">
        <v>48</v>
      </c>
      <c r="L386" s="327">
        <v>1524</v>
      </c>
      <c r="M386" s="18">
        <f t="shared" si="58"/>
        <v>5.6737588000000004E-3</v>
      </c>
      <c r="N386" s="18">
        <f t="shared" si="59"/>
        <v>3.9909904E-3</v>
      </c>
      <c r="O386" s="36">
        <f t="shared" si="60"/>
        <v>2.0161229999999999E-4</v>
      </c>
      <c r="P386" s="362">
        <f t="shared" si="61"/>
        <v>21572</v>
      </c>
      <c r="Q386" s="255"/>
      <c r="R386" s="255"/>
      <c r="S386" s="255"/>
      <c r="T386" s="210"/>
      <c r="U386" s="200">
        <f t="shared" si="62"/>
        <v>21572</v>
      </c>
      <c r="V386" s="223">
        <f t="shared" si="57"/>
        <v>21572</v>
      </c>
      <c r="W386" s="156"/>
      <c r="X386" s="158"/>
      <c r="Y386" s="152"/>
      <c r="Z386" s="126"/>
      <c r="AA386" s="124"/>
      <c r="AB386" s="118"/>
      <c r="AC386" s="135"/>
      <c r="AD386" s="135"/>
      <c r="AE386" s="138"/>
      <c r="AF386" s="140"/>
      <c r="AG386" s="135"/>
    </row>
    <row r="387" spans="1:33" hidden="1">
      <c r="A387" s="60" t="s">
        <v>5195</v>
      </c>
      <c r="B387" s="31" t="s">
        <v>655</v>
      </c>
      <c r="C387" s="32" t="s">
        <v>2126</v>
      </c>
      <c r="D387" s="32" t="s">
        <v>2126</v>
      </c>
      <c r="E387" s="32" t="s">
        <v>2126</v>
      </c>
      <c r="F387" s="32" t="s">
        <v>2119</v>
      </c>
      <c r="G387" s="34" t="s">
        <v>2108</v>
      </c>
      <c r="H387" s="35" t="s">
        <v>2491</v>
      </c>
      <c r="I387" s="313">
        <v>3573</v>
      </c>
      <c r="J387" s="341">
        <v>337</v>
      </c>
      <c r="K387" s="342">
        <v>49</v>
      </c>
      <c r="L387" s="327">
        <v>1087.27</v>
      </c>
      <c r="M387" s="18">
        <f t="shared" si="58"/>
        <v>1.37139658E-2</v>
      </c>
      <c r="N387" s="18">
        <f t="shared" si="59"/>
        <v>4.2506519999999997E-3</v>
      </c>
      <c r="O387" s="36">
        <f t="shared" si="60"/>
        <v>2.147296E-4</v>
      </c>
      <c r="P387" s="362">
        <f t="shared" si="61"/>
        <v>22976</v>
      </c>
      <c r="Q387" s="255"/>
      <c r="R387" s="255"/>
      <c r="S387" s="255"/>
      <c r="T387" s="210"/>
      <c r="U387" s="200">
        <f t="shared" si="62"/>
        <v>22976</v>
      </c>
      <c r="V387" s="223">
        <f t="shared" si="57"/>
        <v>22976</v>
      </c>
      <c r="W387" s="156"/>
      <c r="X387" s="158"/>
      <c r="Y387" s="152"/>
      <c r="Z387" s="126"/>
      <c r="AA387" s="124"/>
      <c r="AB387" s="118"/>
      <c r="AC387" s="135"/>
      <c r="AD387" s="135"/>
      <c r="AE387" s="138"/>
      <c r="AF387" s="140"/>
      <c r="AG387" s="135"/>
    </row>
    <row r="388" spans="1:33" hidden="1">
      <c r="A388" s="60" t="s">
        <v>5196</v>
      </c>
      <c r="B388" s="31" t="s">
        <v>656</v>
      </c>
      <c r="C388" s="32" t="s">
        <v>2126</v>
      </c>
      <c r="D388" s="32" t="s">
        <v>2126</v>
      </c>
      <c r="E388" s="32" t="s">
        <v>2133</v>
      </c>
      <c r="F388" s="32" t="s">
        <v>2119</v>
      </c>
      <c r="G388" s="34" t="s">
        <v>2108</v>
      </c>
      <c r="H388" s="35" t="s">
        <v>2492</v>
      </c>
      <c r="I388" s="313">
        <v>3837</v>
      </c>
      <c r="J388" s="341">
        <v>450</v>
      </c>
      <c r="K388" s="342">
        <v>36</v>
      </c>
      <c r="L388" s="327">
        <v>1070.6199999999999</v>
      </c>
      <c r="M388" s="18">
        <f t="shared" si="58"/>
        <v>9.3823298999999999E-3</v>
      </c>
      <c r="N388" s="18">
        <f t="shared" si="59"/>
        <v>3.9435546000000004E-3</v>
      </c>
      <c r="O388" s="36">
        <f t="shared" si="60"/>
        <v>1.99216E-4</v>
      </c>
      <c r="P388" s="362">
        <f t="shared" si="61"/>
        <v>21316</v>
      </c>
      <c r="Q388" s="255"/>
      <c r="R388" s="255"/>
      <c r="S388" s="255"/>
      <c r="T388" s="210"/>
      <c r="U388" s="200">
        <f t="shared" si="62"/>
        <v>21316</v>
      </c>
      <c r="V388" s="223">
        <f t="shared" si="57"/>
        <v>21316</v>
      </c>
      <c r="W388" s="156"/>
      <c r="X388" s="158"/>
      <c r="Y388" s="152"/>
      <c r="Z388" s="126"/>
      <c r="AA388" s="124"/>
      <c r="AB388" s="118"/>
      <c r="AC388" s="135"/>
      <c r="AD388" s="135"/>
      <c r="AE388" s="138"/>
      <c r="AF388" s="140"/>
      <c r="AG388" s="135"/>
    </row>
    <row r="389" spans="1:33" hidden="1">
      <c r="A389" s="60" t="s">
        <v>5197</v>
      </c>
      <c r="B389" s="31" t="s">
        <v>657</v>
      </c>
      <c r="C389" s="32" t="s">
        <v>2126</v>
      </c>
      <c r="D389" s="32" t="s">
        <v>2126</v>
      </c>
      <c r="E389" s="32" t="s">
        <v>2159</v>
      </c>
      <c r="F389" s="32" t="s">
        <v>2119</v>
      </c>
      <c r="G389" s="34" t="s">
        <v>2108</v>
      </c>
      <c r="H389" s="35" t="s">
        <v>2494</v>
      </c>
      <c r="I389" s="313">
        <v>2973</v>
      </c>
      <c r="J389" s="341">
        <v>327</v>
      </c>
      <c r="K389" s="342">
        <v>63</v>
      </c>
      <c r="L389" s="327">
        <v>887.15</v>
      </c>
      <c r="M389" s="18">
        <f t="shared" si="58"/>
        <v>2.11907164E-2</v>
      </c>
      <c r="N389" s="18">
        <f t="shared" si="59"/>
        <v>7.8108146999999999E-3</v>
      </c>
      <c r="O389" s="36">
        <f t="shared" si="60"/>
        <v>3.9457780000000002E-4</v>
      </c>
      <c r="P389" s="362">
        <f t="shared" si="61"/>
        <v>42219</v>
      </c>
      <c r="Q389" s="255"/>
      <c r="R389" s="255"/>
      <c r="S389" s="255"/>
      <c r="T389" s="210"/>
      <c r="U389" s="200">
        <f t="shared" si="62"/>
        <v>42219</v>
      </c>
      <c r="V389" s="223">
        <f t="shared" ref="V389:V452" si="63">MIN(P389:S389)</f>
        <v>42219</v>
      </c>
      <c r="W389" s="156"/>
      <c r="X389" s="158"/>
      <c r="Y389" s="152"/>
      <c r="Z389" s="126"/>
      <c r="AA389" s="124"/>
      <c r="AB389" s="118"/>
      <c r="AC389" s="135"/>
      <c r="AD389" s="135"/>
      <c r="AE389" s="138"/>
      <c r="AF389" s="140"/>
      <c r="AG389" s="135"/>
    </row>
    <row r="390" spans="1:33" hidden="1">
      <c r="A390" s="60" t="s">
        <v>5198</v>
      </c>
      <c r="B390" s="31" t="s">
        <v>658</v>
      </c>
      <c r="C390" s="32" t="s">
        <v>2126</v>
      </c>
      <c r="D390" s="32" t="s">
        <v>2126</v>
      </c>
      <c r="E390" s="32" t="s">
        <v>2172</v>
      </c>
      <c r="F390" s="32" t="s">
        <v>2119</v>
      </c>
      <c r="G390" s="34" t="s">
        <v>2108</v>
      </c>
      <c r="H390" s="35" t="s">
        <v>2495</v>
      </c>
      <c r="I390" s="313">
        <v>4118</v>
      </c>
      <c r="J390" s="341">
        <v>500</v>
      </c>
      <c r="K390" s="342">
        <v>34</v>
      </c>
      <c r="L390" s="327">
        <v>1077.25</v>
      </c>
      <c r="M390" s="18">
        <f t="shared" si="58"/>
        <v>8.2564351000000008E-3</v>
      </c>
      <c r="N390" s="18">
        <f t="shared" si="59"/>
        <v>3.8321815000000002E-3</v>
      </c>
      <c r="O390" s="36">
        <f t="shared" si="60"/>
        <v>1.9358980000000001E-4</v>
      </c>
      <c r="P390" s="362">
        <f t="shared" si="61"/>
        <v>20714</v>
      </c>
      <c r="Q390" s="255"/>
      <c r="R390" s="255"/>
      <c r="S390" s="255"/>
      <c r="T390" s="210"/>
      <c r="U390" s="200">
        <f t="shared" si="62"/>
        <v>20714</v>
      </c>
      <c r="V390" s="223">
        <f t="shared" si="63"/>
        <v>20714</v>
      </c>
      <c r="W390" s="156"/>
      <c r="X390" s="158"/>
      <c r="Y390" s="152"/>
      <c r="Z390" s="126"/>
      <c r="AA390" s="124"/>
      <c r="AB390" s="118"/>
      <c r="AC390" s="135"/>
      <c r="AD390" s="135"/>
      <c r="AE390" s="138"/>
      <c r="AF390" s="140"/>
      <c r="AG390" s="135"/>
    </row>
    <row r="391" spans="1:33" hidden="1">
      <c r="A391" s="60" t="s">
        <v>5199</v>
      </c>
      <c r="B391" s="31" t="s">
        <v>659</v>
      </c>
      <c r="C391" s="32" t="s">
        <v>2126</v>
      </c>
      <c r="D391" s="32" t="s">
        <v>2126</v>
      </c>
      <c r="E391" s="32" t="s">
        <v>2174</v>
      </c>
      <c r="F391" s="32" t="s">
        <v>2119</v>
      </c>
      <c r="G391" s="34" t="s">
        <v>2108</v>
      </c>
      <c r="H391" s="35" t="s">
        <v>2496</v>
      </c>
      <c r="I391" s="313">
        <v>5252</v>
      </c>
      <c r="J391" s="341">
        <v>559</v>
      </c>
      <c r="K391" s="342">
        <v>81</v>
      </c>
      <c r="L391" s="327">
        <v>1175.81</v>
      </c>
      <c r="M391" s="18">
        <f t="shared" si="58"/>
        <v>1.5422696099999999E-2</v>
      </c>
      <c r="N391" s="18">
        <f t="shared" si="59"/>
        <v>7.3322109999999999E-3</v>
      </c>
      <c r="O391" s="36">
        <f t="shared" si="60"/>
        <v>3.704003E-4</v>
      </c>
      <c r="P391" s="362">
        <f t="shared" si="61"/>
        <v>39632</v>
      </c>
      <c r="Q391" s="255"/>
      <c r="R391" s="255"/>
      <c r="S391" s="255"/>
      <c r="T391" s="210"/>
      <c r="U391" s="200">
        <f t="shared" si="62"/>
        <v>39632</v>
      </c>
      <c r="V391" s="223">
        <f t="shared" si="63"/>
        <v>39632</v>
      </c>
      <c r="W391" s="156"/>
      <c r="X391" s="158"/>
      <c r="Y391" s="152"/>
      <c r="Z391" s="126"/>
      <c r="AA391" s="124"/>
      <c r="AB391" s="118"/>
      <c r="AC391" s="135"/>
      <c r="AD391" s="135"/>
      <c r="AE391" s="138"/>
      <c r="AF391" s="140"/>
      <c r="AG391" s="135"/>
    </row>
    <row r="392" spans="1:33" hidden="1">
      <c r="A392" s="60" t="s">
        <v>5200</v>
      </c>
      <c r="B392" s="31" t="s">
        <v>660</v>
      </c>
      <c r="C392" s="32" t="s">
        <v>2126</v>
      </c>
      <c r="D392" s="32" t="s">
        <v>2133</v>
      </c>
      <c r="E392" s="32" t="s">
        <v>2116</v>
      </c>
      <c r="F392" s="32" t="s">
        <v>2117</v>
      </c>
      <c r="G392" s="34" t="s">
        <v>2107</v>
      </c>
      <c r="H392" s="35" t="s">
        <v>2497</v>
      </c>
      <c r="I392" s="313">
        <v>33917</v>
      </c>
      <c r="J392" s="341">
        <v>3873</v>
      </c>
      <c r="K392" s="342">
        <v>103</v>
      </c>
      <c r="L392" s="327">
        <v>1479.34</v>
      </c>
      <c r="M392" s="18">
        <f t="shared" si="58"/>
        <v>3.0368251E-3</v>
      </c>
      <c r="N392" s="18">
        <f t="shared" si="59"/>
        <v>7.9505884999999995E-3</v>
      </c>
      <c r="O392" s="36">
        <f t="shared" si="60"/>
        <v>4.0163880000000001E-4</v>
      </c>
      <c r="P392" s="362">
        <f t="shared" si="61"/>
        <v>42975</v>
      </c>
      <c r="Q392" s="255"/>
      <c r="R392" s="255"/>
      <c r="S392" s="255"/>
      <c r="T392" s="210"/>
      <c r="U392" s="200">
        <f t="shared" si="62"/>
        <v>42975</v>
      </c>
      <c r="V392" s="223">
        <f t="shared" si="63"/>
        <v>42975</v>
      </c>
      <c r="W392" s="156"/>
      <c r="X392" s="158"/>
      <c r="Y392" s="152"/>
      <c r="Z392" s="126"/>
      <c r="AA392" s="124"/>
      <c r="AB392" s="118"/>
      <c r="AC392" s="135"/>
      <c r="AD392" s="135"/>
      <c r="AE392" s="138"/>
      <c r="AF392" s="140"/>
      <c r="AG392" s="135"/>
    </row>
    <row r="393" spans="1:33" hidden="1">
      <c r="A393" s="60" t="s">
        <v>5201</v>
      </c>
      <c r="B393" s="31" t="s">
        <v>661</v>
      </c>
      <c r="C393" s="32" t="s">
        <v>2126</v>
      </c>
      <c r="D393" s="32" t="s">
        <v>2133</v>
      </c>
      <c r="E393" s="32" t="s">
        <v>2115</v>
      </c>
      <c r="F393" s="32">
        <v>3</v>
      </c>
      <c r="G393" s="34" t="s">
        <v>2109</v>
      </c>
      <c r="H393" s="35" t="s">
        <v>2498</v>
      </c>
      <c r="I393" s="313">
        <v>8483</v>
      </c>
      <c r="J393" s="341">
        <v>1082</v>
      </c>
      <c r="K393" s="342">
        <v>127</v>
      </c>
      <c r="L393" s="327">
        <v>884.24</v>
      </c>
      <c r="M393" s="18">
        <f t="shared" si="58"/>
        <v>1.4971118699999999E-2</v>
      </c>
      <c r="N393" s="18">
        <f t="shared" si="59"/>
        <v>1.83194047E-2</v>
      </c>
      <c r="O393" s="36">
        <f t="shared" si="60"/>
        <v>9.2543889999999998E-4</v>
      </c>
      <c r="P393" s="362">
        <f t="shared" si="61"/>
        <v>99021</v>
      </c>
      <c r="Q393" s="255"/>
      <c r="R393" s="255"/>
      <c r="S393" s="255"/>
      <c r="T393" s="210"/>
      <c r="U393" s="200">
        <f t="shared" si="62"/>
        <v>99021</v>
      </c>
      <c r="V393" s="223">
        <f t="shared" si="63"/>
        <v>99021</v>
      </c>
      <c r="W393" s="156"/>
      <c r="X393" s="158"/>
      <c r="Y393" s="152"/>
      <c r="Z393" s="126"/>
      <c r="AA393" s="124"/>
      <c r="AB393" s="118"/>
      <c r="AC393" s="135"/>
      <c r="AD393" s="135"/>
      <c r="AE393" s="138"/>
      <c r="AF393" s="140"/>
      <c r="AG393" s="135"/>
    </row>
    <row r="394" spans="1:33" hidden="1">
      <c r="A394" s="60" t="s">
        <v>5202</v>
      </c>
      <c r="B394" s="31" t="s">
        <v>662</v>
      </c>
      <c r="C394" s="32" t="s">
        <v>2126</v>
      </c>
      <c r="D394" s="32" t="s">
        <v>2133</v>
      </c>
      <c r="E394" s="32" t="s">
        <v>2120</v>
      </c>
      <c r="F394" s="32" t="s">
        <v>2119</v>
      </c>
      <c r="G394" s="34" t="s">
        <v>2108</v>
      </c>
      <c r="H394" s="35" t="s">
        <v>2499</v>
      </c>
      <c r="I394" s="313">
        <v>5236</v>
      </c>
      <c r="J394" s="341">
        <v>702</v>
      </c>
      <c r="K394" s="342">
        <v>58</v>
      </c>
      <c r="L394" s="327">
        <v>949.05</v>
      </c>
      <c r="M394" s="18">
        <f t="shared" si="58"/>
        <v>1.10771581E-2</v>
      </c>
      <c r="N394" s="18">
        <f t="shared" si="59"/>
        <v>8.1936304000000005E-3</v>
      </c>
      <c r="O394" s="36">
        <f t="shared" si="60"/>
        <v>4.1391650000000002E-4</v>
      </c>
      <c r="P394" s="362">
        <f t="shared" si="61"/>
        <v>44289</v>
      </c>
      <c r="Q394" s="255"/>
      <c r="R394" s="255"/>
      <c r="S394" s="255"/>
      <c r="T394" s="210"/>
      <c r="U394" s="200">
        <f t="shared" si="62"/>
        <v>44289</v>
      </c>
      <c r="V394" s="223">
        <f t="shared" si="63"/>
        <v>44289</v>
      </c>
      <c r="W394" s="156"/>
      <c r="X394" s="158"/>
      <c r="Y394" s="152"/>
      <c r="Z394" s="126"/>
      <c r="AA394" s="124"/>
      <c r="AB394" s="118"/>
      <c r="AC394" s="135"/>
      <c r="AD394" s="135"/>
      <c r="AE394" s="138"/>
      <c r="AF394" s="140"/>
      <c r="AG394" s="135"/>
    </row>
    <row r="395" spans="1:33" hidden="1">
      <c r="A395" s="60" t="s">
        <v>5203</v>
      </c>
      <c r="B395" s="31" t="s">
        <v>663</v>
      </c>
      <c r="C395" s="32" t="s">
        <v>2126</v>
      </c>
      <c r="D395" s="32" t="s">
        <v>2133</v>
      </c>
      <c r="E395" s="32" t="s">
        <v>2122</v>
      </c>
      <c r="F395" s="32" t="s">
        <v>2119</v>
      </c>
      <c r="G395" s="34" t="s">
        <v>2108</v>
      </c>
      <c r="H395" s="35" t="s">
        <v>2500</v>
      </c>
      <c r="I395" s="313">
        <v>7153</v>
      </c>
      <c r="J395" s="341">
        <v>943</v>
      </c>
      <c r="K395" s="342">
        <v>142</v>
      </c>
      <c r="L395" s="327">
        <v>1261.5999999999999</v>
      </c>
      <c r="M395" s="18">
        <f t="shared" si="58"/>
        <v>1.9851810399999999E-2</v>
      </c>
      <c r="N395" s="18">
        <f t="shared" si="59"/>
        <v>1.4838504400000001E-2</v>
      </c>
      <c r="O395" s="36">
        <f t="shared" si="60"/>
        <v>7.4959470000000004E-4</v>
      </c>
      <c r="P395" s="362">
        <f t="shared" si="61"/>
        <v>80206</v>
      </c>
      <c r="Q395" s="255"/>
      <c r="R395" s="255"/>
      <c r="S395" s="255"/>
      <c r="T395" s="210"/>
      <c r="U395" s="200">
        <f t="shared" si="62"/>
        <v>80206</v>
      </c>
      <c r="V395" s="223">
        <f t="shared" si="63"/>
        <v>80206</v>
      </c>
      <c r="W395" s="156"/>
      <c r="X395" s="158"/>
      <c r="Y395" s="152"/>
      <c r="Z395" s="126"/>
      <c r="AA395" s="124"/>
      <c r="AB395" s="118"/>
      <c r="AC395" s="135"/>
      <c r="AD395" s="135"/>
      <c r="AE395" s="138"/>
      <c r="AF395" s="140"/>
      <c r="AG395" s="135"/>
    </row>
    <row r="396" spans="1:33" hidden="1">
      <c r="A396" s="60" t="s">
        <v>5204</v>
      </c>
      <c r="B396" s="31" t="s">
        <v>664</v>
      </c>
      <c r="C396" s="32" t="s">
        <v>2126</v>
      </c>
      <c r="D396" s="32" t="s">
        <v>2133</v>
      </c>
      <c r="E396" s="32" t="s">
        <v>2124</v>
      </c>
      <c r="F396" s="32" t="s">
        <v>2119</v>
      </c>
      <c r="G396" s="34" t="s">
        <v>2108</v>
      </c>
      <c r="H396" s="35" t="s">
        <v>2497</v>
      </c>
      <c r="I396" s="313">
        <v>7252</v>
      </c>
      <c r="J396" s="341">
        <v>970</v>
      </c>
      <c r="K396" s="342">
        <v>45</v>
      </c>
      <c r="L396" s="327">
        <v>1134.3800000000001</v>
      </c>
      <c r="M396" s="18">
        <f t="shared" si="58"/>
        <v>6.2051846999999997E-3</v>
      </c>
      <c r="N396" s="18">
        <f t="shared" si="59"/>
        <v>5.3060078E-3</v>
      </c>
      <c r="O396" s="36">
        <f t="shared" si="60"/>
        <v>2.6804280000000002E-4</v>
      </c>
      <c r="P396" s="362">
        <f t="shared" si="61"/>
        <v>28680</v>
      </c>
      <c r="Q396" s="255"/>
      <c r="R396" s="255"/>
      <c r="S396" s="255"/>
      <c r="T396" s="210"/>
      <c r="U396" s="200">
        <f t="shared" si="62"/>
        <v>28680</v>
      </c>
      <c r="V396" s="223">
        <f t="shared" si="63"/>
        <v>28680</v>
      </c>
      <c r="W396" s="156"/>
      <c r="X396" s="158"/>
      <c r="Y396" s="152"/>
      <c r="Z396" s="126"/>
      <c r="AA396" s="124"/>
      <c r="AB396" s="118"/>
      <c r="AC396" s="135"/>
      <c r="AD396" s="135"/>
      <c r="AE396" s="138"/>
      <c r="AF396" s="140"/>
      <c r="AG396" s="135"/>
    </row>
    <row r="397" spans="1:33" hidden="1">
      <c r="A397" s="60" t="s">
        <v>5205</v>
      </c>
      <c r="B397" s="31" t="s">
        <v>665</v>
      </c>
      <c r="C397" s="32" t="s">
        <v>2126</v>
      </c>
      <c r="D397" s="32" t="s">
        <v>2133</v>
      </c>
      <c r="E397" s="32" t="s">
        <v>2126</v>
      </c>
      <c r="F397" s="32" t="s">
        <v>2119</v>
      </c>
      <c r="G397" s="34" t="s">
        <v>2108</v>
      </c>
      <c r="H397" s="35" t="s">
        <v>2501</v>
      </c>
      <c r="I397" s="313">
        <v>5733</v>
      </c>
      <c r="J397" s="341">
        <v>719</v>
      </c>
      <c r="K397" s="342">
        <v>60</v>
      </c>
      <c r="L397" s="327">
        <v>735.38</v>
      </c>
      <c r="M397" s="18">
        <f t="shared" si="58"/>
        <v>1.04657247E-2</v>
      </c>
      <c r="N397" s="18">
        <f t="shared" si="59"/>
        <v>1.0232609E-2</v>
      </c>
      <c r="O397" s="36">
        <f t="shared" si="60"/>
        <v>5.1691930000000001E-4</v>
      </c>
      <c r="P397" s="362">
        <f t="shared" si="61"/>
        <v>55310</v>
      </c>
      <c r="Q397" s="255"/>
      <c r="R397" s="255"/>
      <c r="S397" s="255"/>
      <c r="T397" s="210"/>
      <c r="U397" s="200">
        <f t="shared" si="62"/>
        <v>55310</v>
      </c>
      <c r="V397" s="223">
        <f t="shared" si="63"/>
        <v>55310</v>
      </c>
      <c r="W397" s="156"/>
      <c r="X397" s="158"/>
      <c r="Y397" s="152"/>
      <c r="Z397" s="126"/>
      <c r="AA397" s="124"/>
      <c r="AB397" s="118"/>
      <c r="AC397" s="135"/>
      <c r="AD397" s="135"/>
      <c r="AE397" s="138"/>
      <c r="AF397" s="140"/>
      <c r="AG397" s="135"/>
    </row>
    <row r="398" spans="1:33" hidden="1">
      <c r="A398" s="60" t="s">
        <v>5206</v>
      </c>
      <c r="B398" s="31" t="s">
        <v>666</v>
      </c>
      <c r="C398" s="32" t="s">
        <v>2126</v>
      </c>
      <c r="D398" s="32" t="s">
        <v>2133</v>
      </c>
      <c r="E398" s="32" t="s">
        <v>2133</v>
      </c>
      <c r="F398" s="32" t="s">
        <v>2119</v>
      </c>
      <c r="G398" s="34" t="s">
        <v>2108</v>
      </c>
      <c r="H398" s="35" t="s">
        <v>2502</v>
      </c>
      <c r="I398" s="313">
        <v>6390</v>
      </c>
      <c r="J398" s="341">
        <v>811</v>
      </c>
      <c r="K398" s="342">
        <v>75</v>
      </c>
      <c r="L398" s="327">
        <v>1019.56</v>
      </c>
      <c r="M398" s="18">
        <f t="shared" si="58"/>
        <v>1.17370892E-2</v>
      </c>
      <c r="N398" s="18">
        <f t="shared" si="59"/>
        <v>9.3361638999999996E-3</v>
      </c>
      <c r="O398" s="36">
        <f t="shared" si="60"/>
        <v>4.7163370000000002E-4</v>
      </c>
      <c r="P398" s="362">
        <f t="shared" si="61"/>
        <v>50464</v>
      </c>
      <c r="Q398" s="255"/>
      <c r="R398" s="255"/>
      <c r="S398" s="255"/>
      <c r="T398" s="210"/>
      <c r="U398" s="200">
        <f t="shared" si="62"/>
        <v>50464</v>
      </c>
      <c r="V398" s="223">
        <f t="shared" si="63"/>
        <v>50464</v>
      </c>
      <c r="W398" s="156"/>
      <c r="X398" s="158"/>
      <c r="Y398" s="152"/>
      <c r="Z398" s="126"/>
      <c r="AA398" s="124"/>
      <c r="AB398" s="118"/>
      <c r="AC398" s="135"/>
      <c r="AD398" s="135"/>
      <c r="AE398" s="138"/>
      <c r="AF398" s="140"/>
      <c r="AG398" s="135"/>
    </row>
    <row r="399" spans="1:33" hidden="1">
      <c r="A399" s="60" t="s">
        <v>5207</v>
      </c>
      <c r="B399" s="31" t="s">
        <v>667</v>
      </c>
      <c r="C399" s="32" t="s">
        <v>2126</v>
      </c>
      <c r="D399" s="32" t="s">
        <v>2133</v>
      </c>
      <c r="E399" s="32" t="s">
        <v>2157</v>
      </c>
      <c r="F399" s="32" t="s">
        <v>2119</v>
      </c>
      <c r="G399" s="34" t="s">
        <v>2108</v>
      </c>
      <c r="H399" s="35" t="s">
        <v>2503</v>
      </c>
      <c r="I399" s="313">
        <v>8453</v>
      </c>
      <c r="J399" s="341">
        <v>1117</v>
      </c>
      <c r="K399" s="342">
        <v>81</v>
      </c>
      <c r="L399" s="327">
        <v>834.01</v>
      </c>
      <c r="M399" s="18">
        <f t="shared" si="58"/>
        <v>9.5823967000000006E-3</v>
      </c>
      <c r="N399" s="18">
        <f t="shared" si="59"/>
        <v>1.28338234E-2</v>
      </c>
      <c r="O399" s="36">
        <f t="shared" si="60"/>
        <v>6.4832449999999999E-4</v>
      </c>
      <c r="P399" s="362">
        <f t="shared" si="61"/>
        <v>69370</v>
      </c>
      <c r="Q399" s="255"/>
      <c r="R399" s="255"/>
      <c r="S399" s="255"/>
      <c r="T399" s="210"/>
      <c r="U399" s="200">
        <f t="shared" si="62"/>
        <v>69370</v>
      </c>
      <c r="V399" s="223">
        <f t="shared" si="63"/>
        <v>69370</v>
      </c>
      <c r="W399" s="156"/>
      <c r="X399" s="158"/>
      <c r="Y399" s="152"/>
      <c r="Z399" s="126"/>
      <c r="AA399" s="124"/>
      <c r="AB399" s="118"/>
      <c r="AC399" s="135"/>
      <c r="AD399" s="135"/>
      <c r="AE399" s="138"/>
      <c r="AF399" s="140"/>
      <c r="AG399" s="135"/>
    </row>
    <row r="400" spans="1:33" hidden="1">
      <c r="A400" s="60" t="s">
        <v>5208</v>
      </c>
      <c r="B400" s="31" t="s">
        <v>668</v>
      </c>
      <c r="C400" s="32" t="s">
        <v>2126</v>
      </c>
      <c r="D400" s="32" t="s">
        <v>2133</v>
      </c>
      <c r="E400" s="32" t="s">
        <v>2159</v>
      </c>
      <c r="F400" s="32" t="s">
        <v>2119</v>
      </c>
      <c r="G400" s="34" t="s">
        <v>2108</v>
      </c>
      <c r="H400" s="35" t="s">
        <v>2504</v>
      </c>
      <c r="I400" s="313">
        <v>5510</v>
      </c>
      <c r="J400" s="341">
        <v>777</v>
      </c>
      <c r="K400" s="342">
        <v>47</v>
      </c>
      <c r="L400" s="327">
        <v>1077.25</v>
      </c>
      <c r="M400" s="18">
        <f t="shared" si="58"/>
        <v>8.5299455000000003E-3</v>
      </c>
      <c r="N400" s="18">
        <f t="shared" si="59"/>
        <v>6.1524878999999998E-3</v>
      </c>
      <c r="O400" s="36">
        <f t="shared" si="60"/>
        <v>3.108044E-4</v>
      </c>
      <c r="P400" s="362">
        <f t="shared" si="61"/>
        <v>33256</v>
      </c>
      <c r="Q400" s="255"/>
      <c r="R400" s="255"/>
      <c r="S400" s="255"/>
      <c r="T400" s="210"/>
      <c r="U400" s="200">
        <f t="shared" si="62"/>
        <v>33256</v>
      </c>
      <c r="V400" s="223">
        <f t="shared" si="63"/>
        <v>33256</v>
      </c>
      <c r="W400" s="156"/>
      <c r="X400" s="158"/>
      <c r="Y400" s="152"/>
      <c r="Z400" s="126"/>
      <c r="AA400" s="124"/>
      <c r="AB400" s="118"/>
      <c r="AC400" s="135"/>
      <c r="AD400" s="135"/>
      <c r="AE400" s="138"/>
      <c r="AF400" s="140"/>
      <c r="AG400" s="135"/>
    </row>
    <row r="401" spans="1:33" hidden="1">
      <c r="A401" s="60" t="s">
        <v>5209</v>
      </c>
      <c r="B401" s="31" t="s">
        <v>669</v>
      </c>
      <c r="C401" s="32" t="s">
        <v>2126</v>
      </c>
      <c r="D401" s="32" t="s">
        <v>2133</v>
      </c>
      <c r="E401" s="32" t="s">
        <v>2172</v>
      </c>
      <c r="F401" s="32" t="s">
        <v>2119</v>
      </c>
      <c r="G401" s="34" t="s">
        <v>2108</v>
      </c>
      <c r="H401" s="35" t="s">
        <v>2505</v>
      </c>
      <c r="I401" s="313">
        <v>6404</v>
      </c>
      <c r="J401" s="341">
        <v>787</v>
      </c>
      <c r="K401" s="342">
        <v>45</v>
      </c>
      <c r="L401" s="327">
        <v>813.66</v>
      </c>
      <c r="M401" s="18">
        <f t="shared" si="58"/>
        <v>7.0268581999999996E-3</v>
      </c>
      <c r="N401" s="18">
        <f t="shared" si="59"/>
        <v>6.7966194000000004E-3</v>
      </c>
      <c r="O401" s="36">
        <f t="shared" si="60"/>
        <v>3.433439E-4</v>
      </c>
      <c r="P401" s="362">
        <f t="shared" si="61"/>
        <v>36737</v>
      </c>
      <c r="Q401" s="255"/>
      <c r="R401" s="255"/>
      <c r="S401" s="255"/>
      <c r="T401" s="210"/>
      <c r="U401" s="200">
        <f t="shared" si="62"/>
        <v>36737</v>
      </c>
      <c r="V401" s="223">
        <f t="shared" si="63"/>
        <v>36737</v>
      </c>
      <c r="W401" s="156"/>
      <c r="X401" s="158"/>
      <c r="Y401" s="152"/>
      <c r="Z401" s="126"/>
      <c r="AA401" s="124"/>
      <c r="AB401" s="118"/>
      <c r="AC401" s="135"/>
      <c r="AD401" s="135"/>
      <c r="AE401" s="138"/>
      <c r="AF401" s="140"/>
      <c r="AG401" s="135"/>
    </row>
    <row r="402" spans="1:33" hidden="1">
      <c r="A402" s="60" t="s">
        <v>5210</v>
      </c>
      <c r="B402" s="31" t="s">
        <v>670</v>
      </c>
      <c r="C402" s="32" t="s">
        <v>2126</v>
      </c>
      <c r="D402" s="32" t="s">
        <v>2157</v>
      </c>
      <c r="E402" s="32" t="s">
        <v>2116</v>
      </c>
      <c r="F402" s="32" t="s">
        <v>2117</v>
      </c>
      <c r="G402" s="34" t="s">
        <v>2107</v>
      </c>
      <c r="H402" s="35" t="s">
        <v>2506</v>
      </c>
      <c r="I402" s="313">
        <v>21636</v>
      </c>
      <c r="J402" s="341">
        <v>2888</v>
      </c>
      <c r="K402" s="342">
        <v>105</v>
      </c>
      <c r="L402" s="327">
        <v>1851.78</v>
      </c>
      <c r="M402" s="18">
        <f t="shared" si="58"/>
        <v>4.8530227E-3</v>
      </c>
      <c r="N402" s="18">
        <f t="shared" si="59"/>
        <v>7.5686796000000002E-3</v>
      </c>
      <c r="O402" s="36">
        <f t="shared" si="60"/>
        <v>3.8234590000000001E-4</v>
      </c>
      <c r="P402" s="362">
        <f t="shared" si="61"/>
        <v>40911</v>
      </c>
      <c r="Q402" s="255"/>
      <c r="R402" s="255"/>
      <c r="S402" s="255"/>
      <c r="T402" s="210"/>
      <c r="U402" s="200">
        <f t="shared" si="62"/>
        <v>40911</v>
      </c>
      <c r="V402" s="223">
        <f t="shared" si="63"/>
        <v>40911</v>
      </c>
      <c r="W402" s="156"/>
      <c r="X402" s="158"/>
      <c r="Y402" s="152"/>
      <c r="Z402" s="126"/>
      <c r="AA402" s="124"/>
      <c r="AB402" s="118"/>
      <c r="AC402" s="135"/>
      <c r="AD402" s="135"/>
      <c r="AE402" s="138"/>
      <c r="AF402" s="140"/>
      <c r="AG402" s="135"/>
    </row>
    <row r="403" spans="1:33" hidden="1">
      <c r="A403" s="60" t="s">
        <v>5211</v>
      </c>
      <c r="B403" s="31" t="s">
        <v>671</v>
      </c>
      <c r="C403" s="32" t="s">
        <v>2126</v>
      </c>
      <c r="D403" s="32" t="s">
        <v>2157</v>
      </c>
      <c r="E403" s="32" t="s">
        <v>2115</v>
      </c>
      <c r="F403" s="32" t="s">
        <v>2119</v>
      </c>
      <c r="G403" s="34" t="s">
        <v>2108</v>
      </c>
      <c r="H403" s="35" t="s">
        <v>2507</v>
      </c>
      <c r="I403" s="313">
        <v>4029</v>
      </c>
      <c r="J403" s="341">
        <v>484</v>
      </c>
      <c r="K403" s="342">
        <v>28</v>
      </c>
      <c r="L403" s="327">
        <v>857.74</v>
      </c>
      <c r="M403" s="18">
        <f t="shared" si="58"/>
        <v>6.9496152000000002E-3</v>
      </c>
      <c r="N403" s="18">
        <f t="shared" si="59"/>
        <v>3.9214840000000003E-3</v>
      </c>
      <c r="O403" s="36">
        <f t="shared" si="60"/>
        <v>1.9810100000000001E-4</v>
      </c>
      <c r="P403" s="362">
        <f t="shared" si="61"/>
        <v>21196</v>
      </c>
      <c r="Q403" s="255"/>
      <c r="R403" s="255"/>
      <c r="S403" s="255"/>
      <c r="T403" s="210"/>
      <c r="U403" s="200">
        <f t="shared" si="62"/>
        <v>21196</v>
      </c>
      <c r="V403" s="223">
        <f t="shared" si="63"/>
        <v>21196</v>
      </c>
      <c r="W403" s="156"/>
      <c r="X403" s="158"/>
      <c r="Y403" s="152"/>
      <c r="Z403" s="126"/>
      <c r="AA403" s="124"/>
      <c r="AB403" s="118"/>
      <c r="AC403" s="135"/>
      <c r="AD403" s="135"/>
      <c r="AE403" s="138"/>
      <c r="AF403" s="140"/>
      <c r="AG403" s="135"/>
    </row>
    <row r="404" spans="1:33" hidden="1">
      <c r="A404" s="60" t="s">
        <v>5212</v>
      </c>
      <c r="B404" s="31" t="s">
        <v>672</v>
      </c>
      <c r="C404" s="32" t="s">
        <v>2126</v>
      </c>
      <c r="D404" s="32" t="s">
        <v>2157</v>
      </c>
      <c r="E404" s="32" t="s">
        <v>2120</v>
      </c>
      <c r="F404" s="32" t="s">
        <v>2119</v>
      </c>
      <c r="G404" s="34" t="s">
        <v>2108</v>
      </c>
      <c r="H404" s="35" t="s">
        <v>2508</v>
      </c>
      <c r="I404" s="313">
        <v>5840</v>
      </c>
      <c r="J404" s="341">
        <v>820</v>
      </c>
      <c r="K404" s="342">
        <v>145</v>
      </c>
      <c r="L404" s="327">
        <v>949.87</v>
      </c>
      <c r="M404" s="18">
        <f t="shared" si="58"/>
        <v>2.4828767099999999E-2</v>
      </c>
      <c r="N404" s="18">
        <f t="shared" si="59"/>
        <v>2.14340794E-2</v>
      </c>
      <c r="O404" s="36">
        <f t="shared" si="60"/>
        <v>1.0827825E-3</v>
      </c>
      <c r="P404" s="362">
        <f t="shared" si="61"/>
        <v>115857</v>
      </c>
      <c r="Q404" s="255"/>
      <c r="R404" s="255"/>
      <c r="S404" s="255"/>
      <c r="T404" s="210"/>
      <c r="U404" s="200">
        <f t="shared" si="62"/>
        <v>115857</v>
      </c>
      <c r="V404" s="223">
        <f t="shared" si="63"/>
        <v>115857</v>
      </c>
      <c r="W404" s="156"/>
      <c r="X404" s="158"/>
      <c r="Y404" s="152"/>
      <c r="Z404" s="126"/>
      <c r="AA404" s="124"/>
      <c r="AB404" s="118"/>
      <c r="AC404" s="135"/>
      <c r="AD404" s="135"/>
      <c r="AE404" s="138"/>
      <c r="AF404" s="140"/>
      <c r="AG404" s="135"/>
    </row>
    <row r="405" spans="1:33" hidden="1">
      <c r="A405" s="60" t="s">
        <v>5213</v>
      </c>
      <c r="B405" s="31" t="s">
        <v>673</v>
      </c>
      <c r="C405" s="32" t="s">
        <v>2126</v>
      </c>
      <c r="D405" s="32" t="s">
        <v>2157</v>
      </c>
      <c r="E405" s="32" t="s">
        <v>2122</v>
      </c>
      <c r="F405" s="32" t="s">
        <v>2119</v>
      </c>
      <c r="G405" s="34" t="s">
        <v>2108</v>
      </c>
      <c r="H405" s="35" t="s">
        <v>2509</v>
      </c>
      <c r="I405" s="313">
        <v>2722</v>
      </c>
      <c r="J405" s="341">
        <v>318</v>
      </c>
      <c r="K405" s="342">
        <v>75</v>
      </c>
      <c r="L405" s="327">
        <v>937.92</v>
      </c>
      <c r="M405" s="18">
        <f t="shared" si="58"/>
        <v>2.7553269599999999E-2</v>
      </c>
      <c r="N405" s="18">
        <f t="shared" si="59"/>
        <v>9.3418838000000008E-3</v>
      </c>
      <c r="O405" s="36">
        <f t="shared" si="60"/>
        <v>4.7192270000000002E-4</v>
      </c>
      <c r="P405" s="362">
        <f t="shared" si="61"/>
        <v>50495</v>
      </c>
      <c r="Q405" s="255"/>
      <c r="R405" s="255"/>
      <c r="S405" s="255"/>
      <c r="T405" s="210"/>
      <c r="U405" s="200">
        <f t="shared" si="62"/>
        <v>50495</v>
      </c>
      <c r="V405" s="223">
        <f t="shared" si="63"/>
        <v>50495</v>
      </c>
      <c r="W405" s="156"/>
      <c r="X405" s="158"/>
      <c r="Y405" s="152"/>
      <c r="Z405" s="126"/>
      <c r="AA405" s="124"/>
      <c r="AB405" s="118"/>
      <c r="AC405" s="135"/>
      <c r="AD405" s="135"/>
      <c r="AE405" s="138"/>
      <c r="AF405" s="140"/>
      <c r="AG405" s="135"/>
    </row>
    <row r="406" spans="1:33" hidden="1">
      <c r="A406" s="60" t="s">
        <v>5214</v>
      </c>
      <c r="B406" s="31" t="s">
        <v>674</v>
      </c>
      <c r="C406" s="32" t="s">
        <v>2126</v>
      </c>
      <c r="D406" s="32" t="s">
        <v>2157</v>
      </c>
      <c r="E406" s="32" t="s">
        <v>2124</v>
      </c>
      <c r="F406" s="32" t="s">
        <v>2119</v>
      </c>
      <c r="G406" s="34" t="s">
        <v>2108</v>
      </c>
      <c r="H406" s="35" t="s">
        <v>2510</v>
      </c>
      <c r="I406" s="313">
        <v>6491</v>
      </c>
      <c r="J406" s="341">
        <v>951</v>
      </c>
      <c r="K406" s="342">
        <v>50</v>
      </c>
      <c r="L406" s="327">
        <v>1013.49</v>
      </c>
      <c r="M406" s="18">
        <f t="shared" si="58"/>
        <v>7.7029732999999998E-3</v>
      </c>
      <c r="N406" s="18">
        <f t="shared" si="59"/>
        <v>7.2280215E-3</v>
      </c>
      <c r="O406" s="36">
        <f t="shared" si="60"/>
        <v>3.6513700000000002E-4</v>
      </c>
      <c r="P406" s="362">
        <f t="shared" si="61"/>
        <v>39069</v>
      </c>
      <c r="Q406" s="255"/>
      <c r="R406" s="255"/>
      <c r="S406" s="255"/>
      <c r="T406" s="210"/>
      <c r="U406" s="200">
        <f t="shared" si="62"/>
        <v>39069</v>
      </c>
      <c r="V406" s="223">
        <f t="shared" si="63"/>
        <v>39069</v>
      </c>
      <c r="W406" s="156"/>
      <c r="X406" s="158"/>
      <c r="Y406" s="152"/>
      <c r="Z406" s="126"/>
      <c r="AA406" s="124"/>
      <c r="AB406" s="118"/>
      <c r="AC406" s="135"/>
      <c r="AD406" s="135"/>
      <c r="AE406" s="138"/>
      <c r="AF406" s="140"/>
      <c r="AG406" s="135"/>
    </row>
    <row r="407" spans="1:33" hidden="1">
      <c r="A407" s="60" t="s">
        <v>5215</v>
      </c>
      <c r="B407" s="31" t="s">
        <v>675</v>
      </c>
      <c r="C407" s="32" t="s">
        <v>2126</v>
      </c>
      <c r="D407" s="32" t="s">
        <v>2157</v>
      </c>
      <c r="E407" s="32" t="s">
        <v>2126</v>
      </c>
      <c r="F407" s="32">
        <v>3</v>
      </c>
      <c r="G407" s="34" t="s">
        <v>2109</v>
      </c>
      <c r="H407" s="35" t="s">
        <v>2511</v>
      </c>
      <c r="I407" s="313">
        <v>6311</v>
      </c>
      <c r="J407" s="341">
        <v>843</v>
      </c>
      <c r="K407" s="342">
        <v>176</v>
      </c>
      <c r="L407" s="327">
        <v>763.13</v>
      </c>
      <c r="M407" s="18">
        <f t="shared" si="58"/>
        <v>2.7887814899999998E-2</v>
      </c>
      <c r="N407" s="18">
        <f t="shared" si="59"/>
        <v>3.0806583299999999E-2</v>
      </c>
      <c r="O407" s="36">
        <f t="shared" si="60"/>
        <v>1.5562519999999999E-3</v>
      </c>
      <c r="P407" s="362">
        <f t="shared" si="61"/>
        <v>166518</v>
      </c>
      <c r="Q407" s="255"/>
      <c r="R407" s="255"/>
      <c r="S407" s="255"/>
      <c r="T407" s="210"/>
      <c r="U407" s="200">
        <f t="shared" si="62"/>
        <v>166518</v>
      </c>
      <c r="V407" s="223">
        <f t="shared" si="63"/>
        <v>166518</v>
      </c>
      <c r="W407" s="156"/>
      <c r="X407" s="158"/>
      <c r="Y407" s="152"/>
      <c r="Z407" s="126"/>
      <c r="AA407" s="124"/>
      <c r="AB407" s="118"/>
      <c r="AC407" s="135"/>
      <c r="AD407" s="135"/>
      <c r="AE407" s="138"/>
      <c r="AF407" s="140"/>
      <c r="AG407" s="135"/>
    </row>
    <row r="408" spans="1:33" hidden="1">
      <c r="A408" s="60" t="s">
        <v>5216</v>
      </c>
      <c r="B408" s="31" t="s">
        <v>676</v>
      </c>
      <c r="C408" s="32" t="s">
        <v>2126</v>
      </c>
      <c r="D408" s="32" t="s">
        <v>2157</v>
      </c>
      <c r="E408" s="32" t="s">
        <v>2133</v>
      </c>
      <c r="F408" s="32" t="s">
        <v>2119</v>
      </c>
      <c r="G408" s="34" t="s">
        <v>2108</v>
      </c>
      <c r="H408" s="35" t="s">
        <v>2506</v>
      </c>
      <c r="I408" s="313">
        <v>11868</v>
      </c>
      <c r="J408" s="341">
        <v>1831</v>
      </c>
      <c r="K408" s="342">
        <v>103</v>
      </c>
      <c r="L408" s="327">
        <v>1550.02</v>
      </c>
      <c r="M408" s="18">
        <f t="shared" si="58"/>
        <v>8.6788001E-3</v>
      </c>
      <c r="N408" s="18">
        <f t="shared" si="59"/>
        <v>1.02520502E-2</v>
      </c>
      <c r="O408" s="36">
        <f t="shared" si="60"/>
        <v>5.179014E-4</v>
      </c>
      <c r="P408" s="362">
        <f t="shared" si="61"/>
        <v>55415</v>
      </c>
      <c r="Q408" s="255"/>
      <c r="R408" s="255"/>
      <c r="S408" s="255"/>
      <c r="T408" s="210"/>
      <c r="U408" s="200">
        <f t="shared" si="62"/>
        <v>55415</v>
      </c>
      <c r="V408" s="223">
        <f t="shared" si="63"/>
        <v>55415</v>
      </c>
      <c r="W408" s="156"/>
      <c r="X408" s="158"/>
      <c r="Y408" s="152"/>
      <c r="Z408" s="126"/>
      <c r="AA408" s="124"/>
      <c r="AB408" s="118"/>
      <c r="AC408" s="135"/>
      <c r="AD408" s="135"/>
      <c r="AE408" s="138"/>
      <c r="AF408" s="140"/>
      <c r="AG408" s="135"/>
    </row>
    <row r="409" spans="1:33" hidden="1">
      <c r="A409" s="60" t="s">
        <v>5217</v>
      </c>
      <c r="B409" s="31" t="s">
        <v>677</v>
      </c>
      <c r="C409" s="32" t="s">
        <v>2126</v>
      </c>
      <c r="D409" s="32" t="s">
        <v>2157</v>
      </c>
      <c r="E409" s="32" t="s">
        <v>2157</v>
      </c>
      <c r="F409" s="32" t="s">
        <v>2119</v>
      </c>
      <c r="G409" s="34" t="s">
        <v>2108</v>
      </c>
      <c r="H409" s="35" t="s">
        <v>2512</v>
      </c>
      <c r="I409" s="313">
        <v>5751</v>
      </c>
      <c r="J409" s="341">
        <v>728</v>
      </c>
      <c r="K409" s="342">
        <v>81</v>
      </c>
      <c r="L409" s="327">
        <v>1206.56</v>
      </c>
      <c r="M409" s="18">
        <f t="shared" si="58"/>
        <v>1.4084507E-2</v>
      </c>
      <c r="N409" s="18">
        <f t="shared" si="59"/>
        <v>8.4981442999999997E-3</v>
      </c>
      <c r="O409" s="36">
        <f t="shared" si="60"/>
        <v>4.292996E-4</v>
      </c>
      <c r="P409" s="362">
        <f t="shared" si="61"/>
        <v>45935</v>
      </c>
      <c r="Q409" s="255"/>
      <c r="R409" s="255"/>
      <c r="S409" s="256"/>
      <c r="T409" s="210"/>
      <c r="U409" s="200">
        <f t="shared" si="62"/>
        <v>45935</v>
      </c>
      <c r="V409" s="223">
        <f t="shared" si="63"/>
        <v>45935</v>
      </c>
      <c r="W409" s="156"/>
      <c r="X409" s="158"/>
      <c r="Y409" s="152"/>
      <c r="Z409" s="126"/>
      <c r="AA409" s="124"/>
      <c r="AB409" s="118"/>
      <c r="AC409" s="135"/>
      <c r="AD409" s="135"/>
      <c r="AE409" s="138"/>
      <c r="AF409" s="140"/>
      <c r="AG409" s="135"/>
    </row>
    <row r="410" spans="1:33" hidden="1">
      <c r="A410" s="60" t="s">
        <v>5218</v>
      </c>
      <c r="B410" s="31" t="s">
        <v>678</v>
      </c>
      <c r="C410" s="32" t="s">
        <v>2126</v>
      </c>
      <c r="D410" s="32" t="s">
        <v>2157</v>
      </c>
      <c r="E410" s="32" t="s">
        <v>2159</v>
      </c>
      <c r="F410" s="32" t="s">
        <v>2119</v>
      </c>
      <c r="G410" s="34" t="s">
        <v>2108</v>
      </c>
      <c r="H410" s="35" t="s">
        <v>2513</v>
      </c>
      <c r="I410" s="313">
        <v>6139</v>
      </c>
      <c r="J410" s="341">
        <v>894</v>
      </c>
      <c r="K410" s="342">
        <v>43</v>
      </c>
      <c r="L410" s="327">
        <v>781.91</v>
      </c>
      <c r="M410" s="18">
        <f t="shared" si="58"/>
        <v>7.0043980999999998E-3</v>
      </c>
      <c r="N410" s="18">
        <f t="shared" si="59"/>
        <v>8.0085072000000007E-3</v>
      </c>
      <c r="O410" s="36">
        <f t="shared" si="60"/>
        <v>4.0456470000000002E-4</v>
      </c>
      <c r="P410" s="362">
        <f t="shared" si="61"/>
        <v>43288</v>
      </c>
      <c r="Q410" s="255"/>
      <c r="R410" s="255"/>
      <c r="S410" s="255"/>
      <c r="T410" s="210"/>
      <c r="U410" s="200">
        <f t="shared" si="62"/>
        <v>43288</v>
      </c>
      <c r="V410" s="223">
        <f t="shared" si="63"/>
        <v>43288</v>
      </c>
      <c r="W410" s="156"/>
      <c r="X410" s="158"/>
      <c r="Y410" s="152"/>
      <c r="Z410" s="126"/>
      <c r="AA410" s="124"/>
      <c r="AB410" s="118"/>
      <c r="AC410" s="135"/>
      <c r="AD410" s="135"/>
      <c r="AE410" s="138"/>
      <c r="AF410" s="140"/>
      <c r="AG410" s="135"/>
    </row>
    <row r="411" spans="1:33" hidden="1">
      <c r="A411" s="60" t="s">
        <v>5219</v>
      </c>
      <c r="B411" s="31" t="s">
        <v>679</v>
      </c>
      <c r="C411" s="32" t="s">
        <v>2126</v>
      </c>
      <c r="D411" s="32" t="s">
        <v>2157</v>
      </c>
      <c r="E411" s="32" t="s">
        <v>2172</v>
      </c>
      <c r="F411" s="32">
        <v>3</v>
      </c>
      <c r="G411" s="34" t="s">
        <v>2109</v>
      </c>
      <c r="H411" s="35" t="s">
        <v>2514</v>
      </c>
      <c r="I411" s="313">
        <v>5226</v>
      </c>
      <c r="J411" s="341">
        <v>722</v>
      </c>
      <c r="K411" s="342">
        <v>58</v>
      </c>
      <c r="L411" s="327">
        <v>1068.95</v>
      </c>
      <c r="M411" s="18">
        <f t="shared" si="58"/>
        <v>1.10983543E-2</v>
      </c>
      <c r="N411" s="18">
        <f t="shared" si="59"/>
        <v>7.4961521000000003E-3</v>
      </c>
      <c r="O411" s="36">
        <f t="shared" si="60"/>
        <v>3.7868210000000001E-4</v>
      </c>
      <c r="P411" s="362">
        <f t="shared" si="61"/>
        <v>40518</v>
      </c>
      <c r="Q411" s="255"/>
      <c r="R411" s="255"/>
      <c r="S411" s="255"/>
      <c r="T411" s="210"/>
      <c r="U411" s="200">
        <f t="shared" si="62"/>
        <v>40518</v>
      </c>
      <c r="V411" s="223">
        <f t="shared" si="63"/>
        <v>40518</v>
      </c>
      <c r="W411" s="156"/>
      <c r="X411" s="158"/>
      <c r="Y411" s="152"/>
      <c r="Z411" s="126"/>
      <c r="AA411" s="124"/>
      <c r="AB411" s="118"/>
      <c r="AC411" s="135"/>
      <c r="AD411" s="135"/>
      <c r="AE411" s="138"/>
      <c r="AF411" s="140"/>
      <c r="AG411" s="135"/>
    </row>
    <row r="412" spans="1:33" hidden="1">
      <c r="A412" s="60" t="s">
        <v>5220</v>
      </c>
      <c r="B412" s="31" t="s">
        <v>680</v>
      </c>
      <c r="C412" s="32" t="s">
        <v>2126</v>
      </c>
      <c r="D412" s="32" t="s">
        <v>2157</v>
      </c>
      <c r="E412" s="32" t="s">
        <v>2174</v>
      </c>
      <c r="F412" s="32" t="s">
        <v>2119</v>
      </c>
      <c r="G412" s="34" t="s">
        <v>2108</v>
      </c>
      <c r="H412" s="35" t="s">
        <v>2515</v>
      </c>
      <c r="I412" s="313">
        <v>3794</v>
      </c>
      <c r="J412" s="341">
        <v>554</v>
      </c>
      <c r="K412" s="342">
        <v>123</v>
      </c>
      <c r="L412" s="327">
        <v>620.97</v>
      </c>
      <c r="M412" s="18">
        <f t="shared" si="58"/>
        <v>3.24196099E-2</v>
      </c>
      <c r="N412" s="18">
        <f t="shared" si="59"/>
        <v>2.8923239199999999E-2</v>
      </c>
      <c r="O412" s="36">
        <f t="shared" si="60"/>
        <v>1.4611114000000001E-3</v>
      </c>
      <c r="P412" s="362">
        <f t="shared" si="61"/>
        <v>156338</v>
      </c>
      <c r="Q412" s="255"/>
      <c r="R412" s="255"/>
      <c r="S412" s="255"/>
      <c r="T412" s="210"/>
      <c r="U412" s="200">
        <f t="shared" si="62"/>
        <v>156338</v>
      </c>
      <c r="V412" s="223">
        <f t="shared" si="63"/>
        <v>156338</v>
      </c>
      <c r="W412" s="156"/>
      <c r="X412" s="158"/>
      <c r="Y412" s="152"/>
      <c r="Z412" s="126"/>
      <c r="AA412" s="124"/>
      <c r="AB412" s="118"/>
      <c r="AC412" s="135"/>
      <c r="AD412" s="135"/>
      <c r="AE412" s="138"/>
      <c r="AF412" s="140"/>
      <c r="AG412" s="135"/>
    </row>
    <row r="413" spans="1:33" hidden="1">
      <c r="A413" s="60" t="s">
        <v>5221</v>
      </c>
      <c r="B413" s="31" t="s">
        <v>681</v>
      </c>
      <c r="C413" s="32" t="s">
        <v>2126</v>
      </c>
      <c r="D413" s="32" t="s">
        <v>2157</v>
      </c>
      <c r="E413" s="32" t="s">
        <v>2175</v>
      </c>
      <c r="F413" s="32" t="s">
        <v>2119</v>
      </c>
      <c r="G413" s="34" t="s">
        <v>2108</v>
      </c>
      <c r="H413" s="35" t="s">
        <v>2516</v>
      </c>
      <c r="I413" s="313">
        <v>4923</v>
      </c>
      <c r="J413" s="341">
        <v>677</v>
      </c>
      <c r="K413" s="342">
        <v>49</v>
      </c>
      <c r="L413" s="327">
        <v>667.94</v>
      </c>
      <c r="M413" s="18">
        <f t="shared" si="58"/>
        <v>9.9532804999999999E-3</v>
      </c>
      <c r="N413" s="18">
        <f t="shared" si="59"/>
        <v>1.00882877E-2</v>
      </c>
      <c r="O413" s="36">
        <f t="shared" si="60"/>
        <v>5.0962860000000002E-4</v>
      </c>
      <c r="P413" s="362">
        <f t="shared" si="61"/>
        <v>54530</v>
      </c>
      <c r="Q413" s="255"/>
      <c r="R413" s="255"/>
      <c r="S413" s="255"/>
      <c r="T413" s="210"/>
      <c r="U413" s="200">
        <f t="shared" si="62"/>
        <v>54530</v>
      </c>
      <c r="V413" s="223">
        <f t="shared" si="63"/>
        <v>54530</v>
      </c>
      <c r="W413" s="156"/>
      <c r="X413" s="158"/>
      <c r="Y413" s="152"/>
      <c r="Z413" s="126"/>
      <c r="AA413" s="124"/>
      <c r="AB413" s="118"/>
      <c r="AC413" s="135"/>
      <c r="AD413" s="135"/>
      <c r="AE413" s="138"/>
      <c r="AF413" s="140"/>
      <c r="AG413" s="135"/>
    </row>
    <row r="414" spans="1:33" hidden="1">
      <c r="A414" s="60" t="s">
        <v>5222</v>
      </c>
      <c r="B414" s="31" t="s">
        <v>682</v>
      </c>
      <c r="C414" s="32" t="s">
        <v>2126</v>
      </c>
      <c r="D414" s="32" t="s">
        <v>2157</v>
      </c>
      <c r="E414" s="32" t="s">
        <v>2177</v>
      </c>
      <c r="F414" s="32" t="s">
        <v>2119</v>
      </c>
      <c r="G414" s="34" t="s">
        <v>2108</v>
      </c>
      <c r="H414" s="35" t="s">
        <v>2517</v>
      </c>
      <c r="I414" s="313">
        <v>3120</v>
      </c>
      <c r="J414" s="341">
        <v>408</v>
      </c>
      <c r="K414" s="342">
        <v>37</v>
      </c>
      <c r="L414" s="327">
        <v>1138.3499999999999</v>
      </c>
      <c r="M414" s="18">
        <f t="shared" si="58"/>
        <v>1.18589743E-2</v>
      </c>
      <c r="N414" s="18">
        <f t="shared" si="59"/>
        <v>4.2504164000000001E-3</v>
      </c>
      <c r="O414" s="36">
        <f t="shared" si="60"/>
        <v>2.1471770000000001E-4</v>
      </c>
      <c r="P414" s="362">
        <f t="shared" si="61"/>
        <v>22974</v>
      </c>
      <c r="Q414" s="255"/>
      <c r="R414" s="255"/>
      <c r="S414" s="255"/>
      <c r="T414" s="210"/>
      <c r="U414" s="200">
        <f t="shared" si="62"/>
        <v>22974</v>
      </c>
      <c r="V414" s="223">
        <f t="shared" si="63"/>
        <v>22974</v>
      </c>
      <c r="W414" s="156"/>
      <c r="X414" s="158"/>
      <c r="Y414" s="152"/>
      <c r="Z414" s="126"/>
      <c r="AA414" s="124"/>
      <c r="AB414" s="118"/>
      <c r="AC414" s="135"/>
      <c r="AD414" s="135"/>
      <c r="AE414" s="138"/>
      <c r="AF414" s="140"/>
      <c r="AG414" s="135"/>
    </row>
    <row r="415" spans="1:33" hidden="1">
      <c r="A415" s="60" t="s">
        <v>5223</v>
      </c>
      <c r="B415" s="31" t="s">
        <v>683</v>
      </c>
      <c r="C415" s="32" t="s">
        <v>2126</v>
      </c>
      <c r="D415" s="32" t="s">
        <v>2159</v>
      </c>
      <c r="E415" s="32" t="s">
        <v>2116</v>
      </c>
      <c r="F415" s="32">
        <v>3</v>
      </c>
      <c r="G415" s="34" t="s">
        <v>2109</v>
      </c>
      <c r="H415" s="35" t="s">
        <v>2518</v>
      </c>
      <c r="I415" s="313">
        <v>13167</v>
      </c>
      <c r="J415" s="341">
        <v>1737</v>
      </c>
      <c r="K415" s="342">
        <v>76</v>
      </c>
      <c r="L415" s="327">
        <v>1330.04</v>
      </c>
      <c r="M415" s="18">
        <f t="shared" si="58"/>
        <v>5.7720057E-3</v>
      </c>
      <c r="N415" s="18">
        <f t="shared" si="59"/>
        <v>7.5380995000000001E-3</v>
      </c>
      <c r="O415" s="36">
        <f t="shared" si="60"/>
        <v>3.8080109999999998E-4</v>
      </c>
      <c r="P415" s="362">
        <f t="shared" si="61"/>
        <v>40745</v>
      </c>
      <c r="Q415" s="255"/>
      <c r="R415" s="255"/>
      <c r="S415" s="255"/>
      <c r="T415" s="210"/>
      <c r="U415" s="200">
        <f t="shared" si="62"/>
        <v>40745</v>
      </c>
      <c r="V415" s="223">
        <f t="shared" si="63"/>
        <v>40745</v>
      </c>
      <c r="W415" s="156"/>
      <c r="X415" s="158"/>
      <c r="Y415" s="152"/>
      <c r="Z415" s="126"/>
      <c r="AA415" s="124"/>
      <c r="AB415" s="118"/>
      <c r="AC415" s="135"/>
      <c r="AD415" s="135"/>
      <c r="AE415" s="138"/>
      <c r="AF415" s="140"/>
      <c r="AG415" s="135"/>
    </row>
    <row r="416" spans="1:33" hidden="1">
      <c r="A416" s="60" t="s">
        <v>5224</v>
      </c>
      <c r="B416" s="31" t="s">
        <v>684</v>
      </c>
      <c r="C416" s="32" t="s">
        <v>2126</v>
      </c>
      <c r="D416" s="32" t="s">
        <v>2159</v>
      </c>
      <c r="E416" s="32" t="s">
        <v>2115</v>
      </c>
      <c r="F416" s="32" t="s">
        <v>2119</v>
      </c>
      <c r="G416" s="34" t="s">
        <v>2108</v>
      </c>
      <c r="H416" s="35" t="s">
        <v>2519</v>
      </c>
      <c r="I416" s="313">
        <v>3777</v>
      </c>
      <c r="J416" s="341">
        <v>481</v>
      </c>
      <c r="K416" s="342">
        <v>16</v>
      </c>
      <c r="L416" s="327">
        <v>747.57</v>
      </c>
      <c r="M416" s="18">
        <f t="shared" si="58"/>
        <v>4.2361661999999996E-3</v>
      </c>
      <c r="N416" s="18">
        <f t="shared" si="59"/>
        <v>2.7256256E-3</v>
      </c>
      <c r="O416" s="36">
        <f t="shared" si="60"/>
        <v>1.3768999999999999E-4</v>
      </c>
      <c r="P416" s="362">
        <f t="shared" si="61"/>
        <v>14732</v>
      </c>
      <c r="Q416" s="255"/>
      <c r="R416" s="255"/>
      <c r="S416" s="255"/>
      <c r="T416" s="210"/>
      <c r="U416" s="200">
        <f t="shared" si="62"/>
        <v>14732</v>
      </c>
      <c r="V416" s="223">
        <f t="shared" si="63"/>
        <v>14732</v>
      </c>
      <c r="W416" s="156"/>
      <c r="X416" s="158"/>
      <c r="Y416" s="152"/>
      <c r="Z416" s="126"/>
      <c r="AA416" s="124"/>
      <c r="AB416" s="118"/>
      <c r="AC416" s="135"/>
      <c r="AD416" s="135"/>
      <c r="AE416" s="138"/>
      <c r="AF416" s="140"/>
      <c r="AG416" s="135"/>
    </row>
    <row r="417" spans="1:33" hidden="1">
      <c r="A417" s="60" t="s">
        <v>5225</v>
      </c>
      <c r="B417" s="31" t="s">
        <v>685</v>
      </c>
      <c r="C417" s="32" t="s">
        <v>2126</v>
      </c>
      <c r="D417" s="32" t="s">
        <v>2159</v>
      </c>
      <c r="E417" s="32" t="s">
        <v>2120</v>
      </c>
      <c r="F417" s="32">
        <v>3</v>
      </c>
      <c r="G417" s="34" t="s">
        <v>2109</v>
      </c>
      <c r="H417" s="35" t="s">
        <v>2520</v>
      </c>
      <c r="I417" s="313">
        <v>11532</v>
      </c>
      <c r="J417" s="341">
        <v>1508</v>
      </c>
      <c r="K417" s="342">
        <v>69</v>
      </c>
      <c r="L417" s="327">
        <v>1148.8900000000001</v>
      </c>
      <c r="M417" s="18">
        <f t="shared" si="58"/>
        <v>5.9833506000000003E-3</v>
      </c>
      <c r="N417" s="18">
        <f t="shared" si="59"/>
        <v>7.8535740000000003E-3</v>
      </c>
      <c r="O417" s="36">
        <f t="shared" si="60"/>
        <v>3.9673790000000002E-4</v>
      </c>
      <c r="P417" s="362">
        <f t="shared" si="61"/>
        <v>42450</v>
      </c>
      <c r="Q417" s="255"/>
      <c r="R417" s="255"/>
      <c r="S417" s="255"/>
      <c r="T417" s="210"/>
      <c r="U417" s="200">
        <f t="shared" si="62"/>
        <v>42450</v>
      </c>
      <c r="V417" s="223">
        <f t="shared" si="63"/>
        <v>42450</v>
      </c>
      <c r="W417" s="156"/>
      <c r="X417" s="158"/>
      <c r="Y417" s="152"/>
      <c r="Z417" s="126"/>
      <c r="AA417" s="124"/>
      <c r="AB417" s="118"/>
      <c r="AC417" s="135"/>
      <c r="AD417" s="135"/>
      <c r="AE417" s="138"/>
      <c r="AF417" s="140"/>
      <c r="AG417" s="135"/>
    </row>
    <row r="418" spans="1:33" hidden="1">
      <c r="A418" s="60" t="s">
        <v>5226</v>
      </c>
      <c r="B418" s="31" t="s">
        <v>686</v>
      </c>
      <c r="C418" s="32" t="s">
        <v>2126</v>
      </c>
      <c r="D418" s="32" t="s">
        <v>2159</v>
      </c>
      <c r="E418" s="32" t="s">
        <v>2122</v>
      </c>
      <c r="F418" s="32" t="s">
        <v>2119</v>
      </c>
      <c r="G418" s="34" t="s">
        <v>2108</v>
      </c>
      <c r="H418" s="35" t="s">
        <v>2521</v>
      </c>
      <c r="I418" s="313">
        <v>9048</v>
      </c>
      <c r="J418" s="341">
        <v>1249</v>
      </c>
      <c r="K418" s="342">
        <v>70</v>
      </c>
      <c r="L418" s="327">
        <v>1196.46</v>
      </c>
      <c r="M418" s="18">
        <f t="shared" si="58"/>
        <v>7.7365163000000002E-3</v>
      </c>
      <c r="N418" s="18">
        <f t="shared" si="59"/>
        <v>8.0762488999999993E-3</v>
      </c>
      <c r="O418" s="36">
        <f t="shared" si="60"/>
        <v>4.0798670000000002E-4</v>
      </c>
      <c r="P418" s="362">
        <f t="shared" si="61"/>
        <v>43654</v>
      </c>
      <c r="Q418" s="255"/>
      <c r="R418" s="255"/>
      <c r="S418" s="255"/>
      <c r="T418" s="210"/>
      <c r="U418" s="200">
        <f t="shared" si="62"/>
        <v>43654</v>
      </c>
      <c r="V418" s="223">
        <f t="shared" si="63"/>
        <v>43654</v>
      </c>
      <c r="W418" s="156"/>
      <c r="X418" s="158"/>
      <c r="Y418" s="152"/>
      <c r="Z418" s="126"/>
      <c r="AA418" s="124"/>
      <c r="AB418" s="118"/>
      <c r="AC418" s="135"/>
      <c r="AD418" s="135"/>
      <c r="AE418" s="138"/>
      <c r="AF418" s="140"/>
      <c r="AG418" s="135"/>
    </row>
    <row r="419" spans="1:33" hidden="1">
      <c r="A419" s="60" t="s">
        <v>5227</v>
      </c>
      <c r="B419" s="31" t="s">
        <v>687</v>
      </c>
      <c r="C419" s="32" t="s">
        <v>2126</v>
      </c>
      <c r="D419" s="32" t="s">
        <v>2159</v>
      </c>
      <c r="E419" s="32" t="s">
        <v>2124</v>
      </c>
      <c r="F419" s="32" t="s">
        <v>2119</v>
      </c>
      <c r="G419" s="34" t="s">
        <v>2108</v>
      </c>
      <c r="H419" s="35" t="s">
        <v>2522</v>
      </c>
      <c r="I419" s="313">
        <v>11981</v>
      </c>
      <c r="J419" s="341">
        <v>2039</v>
      </c>
      <c r="K419" s="342">
        <v>37</v>
      </c>
      <c r="L419" s="327">
        <v>1717.88</v>
      </c>
      <c r="M419" s="18">
        <f t="shared" si="58"/>
        <v>3.0882230000000002E-3</v>
      </c>
      <c r="N419" s="18">
        <f t="shared" si="59"/>
        <v>3.6654984999999998E-3</v>
      </c>
      <c r="O419" s="36">
        <f t="shared" si="60"/>
        <v>1.8516950000000001E-4</v>
      </c>
      <c r="P419" s="362">
        <f t="shared" si="61"/>
        <v>19813</v>
      </c>
      <c r="Q419" s="255"/>
      <c r="R419" s="255"/>
      <c r="S419" s="255"/>
      <c r="T419" s="210"/>
      <c r="U419" s="200">
        <f t="shared" si="62"/>
        <v>19813</v>
      </c>
      <c r="V419" s="223">
        <f t="shared" si="63"/>
        <v>19813</v>
      </c>
      <c r="W419" s="156"/>
      <c r="X419" s="158"/>
      <c r="Y419" s="152"/>
      <c r="Z419" s="126"/>
      <c r="AA419" s="124"/>
      <c r="AB419" s="118"/>
      <c r="AC419" s="135"/>
      <c r="AD419" s="135"/>
      <c r="AE419" s="138"/>
      <c r="AF419" s="140"/>
      <c r="AG419" s="135"/>
    </row>
    <row r="420" spans="1:33" hidden="1">
      <c r="A420" s="60" t="s">
        <v>5228</v>
      </c>
      <c r="B420" s="31" t="s">
        <v>688</v>
      </c>
      <c r="C420" s="32" t="s">
        <v>2126</v>
      </c>
      <c r="D420" s="32" t="s">
        <v>2159</v>
      </c>
      <c r="E420" s="32" t="s">
        <v>2126</v>
      </c>
      <c r="F420" s="32" t="s">
        <v>2119</v>
      </c>
      <c r="G420" s="34" t="s">
        <v>2108</v>
      </c>
      <c r="H420" s="35" t="s">
        <v>2523</v>
      </c>
      <c r="I420" s="313">
        <v>8107</v>
      </c>
      <c r="J420" s="341">
        <v>1180</v>
      </c>
      <c r="K420" s="342">
        <v>36</v>
      </c>
      <c r="L420" s="327">
        <v>1098.24</v>
      </c>
      <c r="M420" s="18">
        <f t="shared" si="58"/>
        <v>4.4406068E-3</v>
      </c>
      <c r="N420" s="18">
        <f t="shared" si="59"/>
        <v>4.7711938999999998E-3</v>
      </c>
      <c r="O420" s="36">
        <f t="shared" si="60"/>
        <v>2.4102570000000001E-4</v>
      </c>
      <c r="P420" s="362">
        <f t="shared" si="61"/>
        <v>25789</v>
      </c>
      <c r="Q420" s="255"/>
      <c r="R420" s="255"/>
      <c r="S420" s="255"/>
      <c r="T420" s="210"/>
      <c r="U420" s="200">
        <f t="shared" si="62"/>
        <v>25789</v>
      </c>
      <c r="V420" s="223">
        <f t="shared" si="63"/>
        <v>25789</v>
      </c>
      <c r="W420" s="156"/>
      <c r="X420" s="158"/>
      <c r="Y420" s="152"/>
      <c r="Z420" s="126"/>
      <c r="AA420" s="124"/>
      <c r="AB420" s="118"/>
      <c r="AC420" s="135"/>
      <c r="AD420" s="135"/>
      <c r="AE420" s="138"/>
      <c r="AF420" s="140"/>
      <c r="AG420" s="135"/>
    </row>
    <row r="421" spans="1:33" hidden="1">
      <c r="A421" s="60" t="s">
        <v>5229</v>
      </c>
      <c r="B421" s="31" t="s">
        <v>689</v>
      </c>
      <c r="C421" s="32" t="s">
        <v>2126</v>
      </c>
      <c r="D421" s="32" t="s">
        <v>2159</v>
      </c>
      <c r="E421" s="32" t="s">
        <v>2133</v>
      </c>
      <c r="F421" s="32" t="s">
        <v>2119</v>
      </c>
      <c r="G421" s="34" t="s">
        <v>2108</v>
      </c>
      <c r="H421" s="35" t="s">
        <v>2524</v>
      </c>
      <c r="I421" s="313">
        <v>14351</v>
      </c>
      <c r="J421" s="341">
        <v>2139</v>
      </c>
      <c r="K421" s="342">
        <v>52</v>
      </c>
      <c r="L421" s="327">
        <v>1801.33</v>
      </c>
      <c r="M421" s="18">
        <f t="shared" si="58"/>
        <v>3.6234408000000002E-3</v>
      </c>
      <c r="N421" s="18">
        <f t="shared" si="59"/>
        <v>4.3026762000000001E-3</v>
      </c>
      <c r="O421" s="36">
        <f t="shared" si="60"/>
        <v>2.1735769999999999E-4</v>
      </c>
      <c r="P421" s="362">
        <f t="shared" si="61"/>
        <v>23257</v>
      </c>
      <c r="Q421" s="255"/>
      <c r="R421" s="255"/>
      <c r="S421" s="255"/>
      <c r="T421" s="210"/>
      <c r="U421" s="200">
        <f t="shared" si="62"/>
        <v>23257</v>
      </c>
      <c r="V421" s="223">
        <f t="shared" si="63"/>
        <v>23257</v>
      </c>
      <c r="W421" s="156"/>
      <c r="X421" s="158"/>
      <c r="Y421" s="152"/>
      <c r="Z421" s="126"/>
      <c r="AA421" s="124"/>
      <c r="AB421" s="118"/>
      <c r="AC421" s="135"/>
      <c r="AD421" s="135"/>
      <c r="AE421" s="138"/>
      <c r="AF421" s="140"/>
      <c r="AG421" s="135"/>
    </row>
    <row r="422" spans="1:33" hidden="1">
      <c r="A422" s="60" t="s">
        <v>5230</v>
      </c>
      <c r="B422" s="31" t="s">
        <v>690</v>
      </c>
      <c r="C422" s="32" t="s">
        <v>2126</v>
      </c>
      <c r="D422" s="32" t="s">
        <v>2159</v>
      </c>
      <c r="E422" s="32" t="s">
        <v>2157</v>
      </c>
      <c r="F422" s="32" t="s">
        <v>2119</v>
      </c>
      <c r="G422" s="34" t="s">
        <v>2108</v>
      </c>
      <c r="H422" s="35" t="s">
        <v>2525</v>
      </c>
      <c r="I422" s="313">
        <v>14267</v>
      </c>
      <c r="J422" s="341">
        <v>2157</v>
      </c>
      <c r="K422" s="342">
        <v>43</v>
      </c>
      <c r="L422" s="327">
        <v>2160.1799999999998</v>
      </c>
      <c r="M422" s="18">
        <f t="shared" si="58"/>
        <v>3.0139481999999999E-3</v>
      </c>
      <c r="N422" s="18">
        <f t="shared" si="59"/>
        <v>3.0095113E-3</v>
      </c>
      <c r="O422" s="36">
        <f t="shared" si="60"/>
        <v>1.5203100000000001E-4</v>
      </c>
      <c r="P422" s="362">
        <f t="shared" si="61"/>
        <v>16267</v>
      </c>
      <c r="Q422" s="255"/>
      <c r="R422" s="255"/>
      <c r="S422" s="255"/>
      <c r="T422" s="210"/>
      <c r="U422" s="200">
        <f t="shared" si="62"/>
        <v>16267</v>
      </c>
      <c r="V422" s="223">
        <f t="shared" si="63"/>
        <v>16267</v>
      </c>
      <c r="W422" s="156"/>
      <c r="X422" s="158"/>
      <c r="Y422" s="152"/>
      <c r="Z422" s="126"/>
      <c r="AA422" s="124"/>
      <c r="AB422" s="118"/>
      <c r="AC422" s="135"/>
      <c r="AD422" s="135"/>
      <c r="AE422" s="138"/>
      <c r="AF422" s="140"/>
      <c r="AG422" s="135"/>
    </row>
    <row r="423" spans="1:33" hidden="1">
      <c r="A423" s="60" t="s">
        <v>5231</v>
      </c>
      <c r="B423" s="31" t="s">
        <v>691</v>
      </c>
      <c r="C423" s="32" t="s">
        <v>2126</v>
      </c>
      <c r="D423" s="32" t="s">
        <v>2159</v>
      </c>
      <c r="E423" s="32" t="s">
        <v>2159</v>
      </c>
      <c r="F423" s="32" t="s">
        <v>2119</v>
      </c>
      <c r="G423" s="34" t="s">
        <v>2108</v>
      </c>
      <c r="H423" s="35" t="s">
        <v>2526</v>
      </c>
      <c r="I423" s="313">
        <v>4293</v>
      </c>
      <c r="J423" s="341">
        <v>541</v>
      </c>
      <c r="K423" s="342">
        <v>37</v>
      </c>
      <c r="L423" s="327">
        <v>1114.7</v>
      </c>
      <c r="M423" s="18">
        <f t="shared" si="58"/>
        <v>8.6186814999999993E-3</v>
      </c>
      <c r="N423" s="18">
        <f t="shared" si="59"/>
        <v>4.1829251000000001E-3</v>
      </c>
      <c r="O423" s="36">
        <f t="shared" si="60"/>
        <v>2.1130819999999999E-4</v>
      </c>
      <c r="P423" s="362">
        <f t="shared" si="61"/>
        <v>22609</v>
      </c>
      <c r="Q423" s="255"/>
      <c r="R423" s="255"/>
      <c r="S423" s="255"/>
      <c r="T423" s="210"/>
      <c r="U423" s="200">
        <f t="shared" si="62"/>
        <v>22609</v>
      </c>
      <c r="V423" s="223">
        <f t="shared" si="63"/>
        <v>22609</v>
      </c>
      <c r="W423" s="156"/>
      <c r="X423" s="158"/>
      <c r="Y423" s="152"/>
      <c r="Z423" s="126"/>
      <c r="AA423" s="124"/>
      <c r="AB423" s="118"/>
      <c r="AC423" s="135"/>
      <c r="AD423" s="135"/>
      <c r="AE423" s="138"/>
      <c r="AF423" s="140"/>
      <c r="AG423" s="135"/>
    </row>
    <row r="424" spans="1:33" hidden="1">
      <c r="A424" s="60" t="s">
        <v>5232</v>
      </c>
      <c r="B424" s="31" t="s">
        <v>692</v>
      </c>
      <c r="C424" s="32" t="s">
        <v>2126</v>
      </c>
      <c r="D424" s="32" t="s">
        <v>2159</v>
      </c>
      <c r="E424" s="32" t="s">
        <v>2172</v>
      </c>
      <c r="F424" s="32" t="s">
        <v>2119</v>
      </c>
      <c r="G424" s="34" t="s">
        <v>2108</v>
      </c>
      <c r="H424" s="35" t="s">
        <v>2527</v>
      </c>
      <c r="I424" s="313">
        <v>11893</v>
      </c>
      <c r="J424" s="341">
        <v>1893</v>
      </c>
      <c r="K424" s="342">
        <v>33</v>
      </c>
      <c r="L424" s="327">
        <v>1289.03</v>
      </c>
      <c r="M424" s="18">
        <f t="shared" si="58"/>
        <v>2.7747414E-3</v>
      </c>
      <c r="N424" s="18">
        <f t="shared" si="59"/>
        <v>4.0748357000000004E-3</v>
      </c>
      <c r="O424" s="36">
        <f t="shared" si="60"/>
        <v>2.058479E-4</v>
      </c>
      <c r="P424" s="362">
        <f t="shared" si="61"/>
        <v>22025</v>
      </c>
      <c r="Q424" s="255"/>
      <c r="R424" s="255"/>
      <c r="S424" s="255"/>
      <c r="T424" s="210"/>
      <c r="U424" s="200">
        <f t="shared" si="62"/>
        <v>22025</v>
      </c>
      <c r="V424" s="223">
        <f t="shared" si="63"/>
        <v>22025</v>
      </c>
      <c r="W424" s="156"/>
      <c r="X424" s="158"/>
      <c r="Y424" s="152"/>
      <c r="Z424" s="126"/>
      <c r="AA424" s="124"/>
      <c r="AB424" s="118"/>
      <c r="AC424" s="135"/>
      <c r="AD424" s="135"/>
      <c r="AE424" s="138"/>
      <c r="AF424" s="140"/>
      <c r="AG424" s="135"/>
    </row>
    <row r="425" spans="1:33" hidden="1">
      <c r="A425" s="60" t="s">
        <v>5233</v>
      </c>
      <c r="B425" s="31" t="s">
        <v>693</v>
      </c>
      <c r="C425" s="32" t="s">
        <v>2126</v>
      </c>
      <c r="D425" s="32" t="s">
        <v>2159</v>
      </c>
      <c r="E425" s="32" t="s">
        <v>2174</v>
      </c>
      <c r="F425" s="32" t="s">
        <v>2119</v>
      </c>
      <c r="G425" s="34" t="s">
        <v>2108</v>
      </c>
      <c r="H425" s="35" t="s">
        <v>2528</v>
      </c>
      <c r="I425" s="313">
        <v>20042</v>
      </c>
      <c r="J425" s="341">
        <v>3056</v>
      </c>
      <c r="K425" s="342">
        <v>22</v>
      </c>
      <c r="L425" s="327">
        <v>1765.12</v>
      </c>
      <c r="M425" s="18">
        <f t="shared" si="58"/>
        <v>1.0976948E-3</v>
      </c>
      <c r="N425" s="18">
        <f t="shared" si="59"/>
        <v>1.9004686E-3</v>
      </c>
      <c r="O425" s="36">
        <f t="shared" si="60"/>
        <v>9.6005699999999995E-5</v>
      </c>
      <c r="P425" s="362">
        <f t="shared" si="61"/>
        <v>10272</v>
      </c>
      <c r="Q425" s="255"/>
      <c r="R425" s="255"/>
      <c r="S425" s="255"/>
      <c r="T425" s="210"/>
      <c r="U425" s="200">
        <f t="shared" si="62"/>
        <v>10272</v>
      </c>
      <c r="V425" s="223">
        <f t="shared" si="63"/>
        <v>10272</v>
      </c>
      <c r="W425" s="156"/>
      <c r="X425" s="158"/>
      <c r="Y425" s="152"/>
      <c r="Z425" s="126"/>
      <c r="AA425" s="124"/>
      <c r="AB425" s="118"/>
      <c r="AC425" s="135"/>
      <c r="AD425" s="135"/>
      <c r="AE425" s="138"/>
      <c r="AF425" s="140"/>
      <c r="AG425" s="135"/>
    </row>
    <row r="426" spans="1:33" hidden="1">
      <c r="A426" s="60" t="s">
        <v>5234</v>
      </c>
      <c r="B426" s="31" t="s">
        <v>694</v>
      </c>
      <c r="C426" s="32" t="s">
        <v>2126</v>
      </c>
      <c r="D426" s="32" t="s">
        <v>2159</v>
      </c>
      <c r="E426" s="32" t="s">
        <v>2175</v>
      </c>
      <c r="F426" s="32" t="s">
        <v>2119</v>
      </c>
      <c r="G426" s="34" t="s">
        <v>2108</v>
      </c>
      <c r="H426" s="35" t="s">
        <v>2529</v>
      </c>
      <c r="I426" s="313">
        <v>8127</v>
      </c>
      <c r="J426" s="341">
        <v>1314</v>
      </c>
      <c r="K426" s="342">
        <v>48</v>
      </c>
      <c r="L426" s="327">
        <v>1282.05</v>
      </c>
      <c r="M426" s="18">
        <f t="shared" si="58"/>
        <v>5.9062384000000004E-3</v>
      </c>
      <c r="N426" s="18">
        <f t="shared" si="59"/>
        <v>6.0534279E-3</v>
      </c>
      <c r="O426" s="36">
        <f t="shared" si="60"/>
        <v>3.0580020000000002E-4</v>
      </c>
      <c r="P426" s="362">
        <f t="shared" si="61"/>
        <v>32720</v>
      </c>
      <c r="Q426" s="255"/>
      <c r="R426" s="255"/>
      <c r="S426" s="255"/>
      <c r="T426" s="210"/>
      <c r="U426" s="200">
        <f t="shared" si="62"/>
        <v>32720</v>
      </c>
      <c r="V426" s="223">
        <f t="shared" si="63"/>
        <v>32720</v>
      </c>
      <c r="W426" s="156"/>
      <c r="X426" s="158"/>
      <c r="Y426" s="152"/>
      <c r="Z426" s="126"/>
      <c r="AA426" s="124"/>
      <c r="AB426" s="118"/>
      <c r="AC426" s="135"/>
      <c r="AD426" s="135"/>
      <c r="AE426" s="138"/>
      <c r="AF426" s="140"/>
      <c r="AG426" s="135"/>
    </row>
    <row r="427" spans="1:33" hidden="1">
      <c r="A427" s="60" t="s">
        <v>5235</v>
      </c>
      <c r="B427" s="31" t="s">
        <v>695</v>
      </c>
      <c r="C427" s="32" t="s">
        <v>2126</v>
      </c>
      <c r="D427" s="32" t="s">
        <v>2159</v>
      </c>
      <c r="E427" s="32" t="s">
        <v>2177</v>
      </c>
      <c r="F427" s="32" t="s">
        <v>2119</v>
      </c>
      <c r="G427" s="34" t="s">
        <v>2108</v>
      </c>
      <c r="H427" s="35" t="s">
        <v>2530</v>
      </c>
      <c r="I427" s="313">
        <v>5957</v>
      </c>
      <c r="J427" s="341">
        <v>838</v>
      </c>
      <c r="K427" s="342">
        <v>70</v>
      </c>
      <c r="L427" s="327">
        <v>973.26</v>
      </c>
      <c r="M427" s="18">
        <f t="shared" si="58"/>
        <v>1.17508813E-2</v>
      </c>
      <c r="N427" s="18">
        <f t="shared" si="59"/>
        <v>1.01177881E-2</v>
      </c>
      <c r="O427" s="36">
        <f t="shared" si="60"/>
        <v>5.1111889999999995E-4</v>
      </c>
      <c r="P427" s="362">
        <f t="shared" si="61"/>
        <v>54689</v>
      </c>
      <c r="Q427" s="255"/>
      <c r="R427" s="255"/>
      <c r="S427" s="255"/>
      <c r="T427" s="210"/>
      <c r="U427" s="200">
        <f t="shared" si="62"/>
        <v>54689</v>
      </c>
      <c r="V427" s="223">
        <f t="shared" si="63"/>
        <v>54689</v>
      </c>
      <c r="W427" s="156"/>
      <c r="X427" s="158"/>
      <c r="Y427" s="152"/>
      <c r="Z427" s="126"/>
      <c r="AA427" s="124"/>
      <c r="AB427" s="118"/>
      <c r="AC427" s="135"/>
      <c r="AD427" s="135"/>
      <c r="AE427" s="138"/>
      <c r="AF427" s="140"/>
      <c r="AG427" s="135"/>
    </row>
    <row r="428" spans="1:33" hidden="1">
      <c r="A428" s="60" t="s">
        <v>5236</v>
      </c>
      <c r="B428" s="31" t="s">
        <v>696</v>
      </c>
      <c r="C428" s="32" t="s">
        <v>2126</v>
      </c>
      <c r="D428" s="32" t="s">
        <v>2159</v>
      </c>
      <c r="E428" s="32" t="s">
        <v>2179</v>
      </c>
      <c r="F428" s="32" t="s">
        <v>2119</v>
      </c>
      <c r="G428" s="34" t="s">
        <v>2108</v>
      </c>
      <c r="H428" s="35" t="s">
        <v>2531</v>
      </c>
      <c r="I428" s="313">
        <v>12746</v>
      </c>
      <c r="J428" s="341">
        <v>2100</v>
      </c>
      <c r="K428" s="342">
        <v>16</v>
      </c>
      <c r="L428" s="327">
        <v>1550.05</v>
      </c>
      <c r="M428" s="18">
        <f t="shared" si="58"/>
        <v>1.2552957E-3</v>
      </c>
      <c r="N428" s="18">
        <f t="shared" si="59"/>
        <v>1.7006682999999999E-3</v>
      </c>
      <c r="O428" s="36">
        <f t="shared" si="60"/>
        <v>8.5912400000000001E-5</v>
      </c>
      <c r="P428" s="362">
        <f t="shared" si="61"/>
        <v>9192</v>
      </c>
      <c r="Q428" s="255"/>
      <c r="R428" s="255"/>
      <c r="S428" s="255"/>
      <c r="T428" s="210"/>
      <c r="U428" s="200">
        <f t="shared" si="62"/>
        <v>9192</v>
      </c>
      <c r="V428" s="223">
        <f t="shared" si="63"/>
        <v>9192</v>
      </c>
      <c r="W428" s="156"/>
      <c r="X428" s="158"/>
      <c r="Y428" s="152"/>
      <c r="Z428" s="126"/>
      <c r="AA428" s="124"/>
      <c r="AB428" s="118"/>
      <c r="AC428" s="135"/>
      <c r="AD428" s="135"/>
      <c r="AE428" s="138"/>
      <c r="AF428" s="140"/>
      <c r="AG428" s="135"/>
    </row>
    <row r="429" spans="1:33" hidden="1">
      <c r="A429" s="60" t="s">
        <v>5237</v>
      </c>
      <c r="B429" s="31" t="s">
        <v>697</v>
      </c>
      <c r="C429" s="32" t="s">
        <v>2126</v>
      </c>
      <c r="D429" s="32" t="s">
        <v>2159</v>
      </c>
      <c r="E429" s="32" t="s">
        <v>2211</v>
      </c>
      <c r="F429" s="32" t="s">
        <v>2119</v>
      </c>
      <c r="G429" s="34" t="s">
        <v>2108</v>
      </c>
      <c r="H429" s="35" t="s">
        <v>2532</v>
      </c>
      <c r="I429" s="313">
        <v>4353</v>
      </c>
      <c r="J429" s="341">
        <v>494</v>
      </c>
      <c r="K429" s="342">
        <v>15</v>
      </c>
      <c r="L429" s="327">
        <v>1108.8399999999999</v>
      </c>
      <c r="M429" s="18">
        <f t="shared" si="58"/>
        <v>3.4458993000000002E-3</v>
      </c>
      <c r="N429" s="18">
        <f t="shared" si="59"/>
        <v>1.5351847E-3</v>
      </c>
      <c r="O429" s="36">
        <f t="shared" si="60"/>
        <v>7.75527E-5</v>
      </c>
      <c r="P429" s="362">
        <f t="shared" si="61"/>
        <v>8298</v>
      </c>
      <c r="Q429" s="255"/>
      <c r="R429" s="255"/>
      <c r="S429" s="255"/>
      <c r="T429" s="210"/>
      <c r="U429" s="200">
        <f t="shared" si="62"/>
        <v>8298</v>
      </c>
      <c r="V429" s="223">
        <f t="shared" si="63"/>
        <v>8298</v>
      </c>
      <c r="W429" s="156"/>
      <c r="X429" s="158"/>
      <c r="Y429" s="152"/>
      <c r="Z429" s="126"/>
      <c r="AA429" s="124"/>
      <c r="AB429" s="118"/>
      <c r="AC429" s="135"/>
      <c r="AD429" s="135"/>
      <c r="AE429" s="138"/>
      <c r="AF429" s="140"/>
      <c r="AG429" s="135"/>
    </row>
    <row r="430" spans="1:33" hidden="1">
      <c r="A430" s="60" t="s">
        <v>5238</v>
      </c>
      <c r="B430" s="31" t="s">
        <v>698</v>
      </c>
      <c r="C430" s="32" t="s">
        <v>2126</v>
      </c>
      <c r="D430" s="32" t="s">
        <v>2159</v>
      </c>
      <c r="E430" s="32" t="s">
        <v>2215</v>
      </c>
      <c r="F430" s="32" t="s">
        <v>2119</v>
      </c>
      <c r="G430" s="34" t="s">
        <v>2108</v>
      </c>
      <c r="H430" s="35" t="s">
        <v>2533</v>
      </c>
      <c r="I430" s="313">
        <v>2852</v>
      </c>
      <c r="J430" s="341">
        <v>285</v>
      </c>
      <c r="K430" s="342">
        <v>24</v>
      </c>
      <c r="L430" s="327">
        <v>792.15</v>
      </c>
      <c r="M430" s="18">
        <f t="shared" si="58"/>
        <v>8.4151472000000005E-3</v>
      </c>
      <c r="N430" s="18">
        <f t="shared" si="59"/>
        <v>3.0276044999999999E-3</v>
      </c>
      <c r="O430" s="36">
        <f t="shared" si="60"/>
        <v>1.5294500000000001E-4</v>
      </c>
      <c r="P430" s="362">
        <f t="shared" si="61"/>
        <v>16365</v>
      </c>
      <c r="Q430" s="255"/>
      <c r="R430" s="255"/>
      <c r="S430" s="255"/>
      <c r="T430" s="210"/>
      <c r="U430" s="200">
        <f t="shared" si="62"/>
        <v>16365</v>
      </c>
      <c r="V430" s="223">
        <f t="shared" si="63"/>
        <v>16365</v>
      </c>
      <c r="W430" s="156"/>
      <c r="X430" s="158"/>
      <c r="Y430" s="152"/>
      <c r="Z430" s="126"/>
      <c r="AA430" s="124"/>
      <c r="AB430" s="118"/>
      <c r="AC430" s="135"/>
      <c r="AD430" s="135"/>
      <c r="AE430" s="138"/>
      <c r="AF430" s="140"/>
      <c r="AG430" s="135"/>
    </row>
    <row r="431" spans="1:33" hidden="1">
      <c r="A431" s="60" t="s">
        <v>5239</v>
      </c>
      <c r="B431" s="31" t="s">
        <v>699</v>
      </c>
      <c r="C431" s="32" t="s">
        <v>2126</v>
      </c>
      <c r="D431" s="32" t="s">
        <v>2172</v>
      </c>
      <c r="E431" s="32" t="s">
        <v>2116</v>
      </c>
      <c r="F431" s="32" t="s">
        <v>2119</v>
      </c>
      <c r="G431" s="34" t="s">
        <v>2108</v>
      </c>
      <c r="H431" s="35" t="s">
        <v>2534</v>
      </c>
      <c r="I431" s="313">
        <v>7879</v>
      </c>
      <c r="J431" s="341">
        <v>1229</v>
      </c>
      <c r="K431" s="342">
        <v>78</v>
      </c>
      <c r="L431" s="327">
        <v>4197.78</v>
      </c>
      <c r="M431" s="18">
        <f t="shared" si="58"/>
        <v>9.8997333999999992E-3</v>
      </c>
      <c r="N431" s="18">
        <f t="shared" si="59"/>
        <v>2.8983824999999999E-3</v>
      </c>
      <c r="O431" s="36">
        <f t="shared" si="60"/>
        <v>1.4641719999999999E-4</v>
      </c>
      <c r="P431" s="362">
        <f t="shared" si="61"/>
        <v>15666</v>
      </c>
      <c r="Q431" s="255"/>
      <c r="R431" s="255"/>
      <c r="S431" s="255"/>
      <c r="T431" s="210"/>
      <c r="U431" s="200">
        <f t="shared" si="62"/>
        <v>15666</v>
      </c>
      <c r="V431" s="223">
        <f t="shared" si="63"/>
        <v>15666</v>
      </c>
      <c r="W431" s="156"/>
      <c r="X431" s="158"/>
      <c r="Y431" s="152"/>
      <c r="Z431" s="126"/>
      <c r="AA431" s="124"/>
      <c r="AB431" s="118"/>
      <c r="AC431" s="135"/>
      <c r="AD431" s="135"/>
      <c r="AE431" s="138"/>
      <c r="AF431" s="140"/>
      <c r="AG431" s="135"/>
    </row>
    <row r="432" spans="1:33" hidden="1">
      <c r="A432" s="60" t="s">
        <v>5240</v>
      </c>
      <c r="B432" s="31" t="s">
        <v>700</v>
      </c>
      <c r="C432" s="32" t="s">
        <v>2126</v>
      </c>
      <c r="D432" s="32" t="s">
        <v>2172</v>
      </c>
      <c r="E432" s="32" t="s">
        <v>2115</v>
      </c>
      <c r="F432" s="32" t="s">
        <v>2119</v>
      </c>
      <c r="G432" s="34" t="s">
        <v>2108</v>
      </c>
      <c r="H432" s="35" t="s">
        <v>2535</v>
      </c>
      <c r="I432" s="313">
        <v>5655</v>
      </c>
      <c r="J432" s="341">
        <v>846</v>
      </c>
      <c r="K432" s="342">
        <v>31</v>
      </c>
      <c r="L432" s="327">
        <v>2102.9699999999998</v>
      </c>
      <c r="M432" s="18">
        <f t="shared" si="58"/>
        <v>5.4818744000000004E-3</v>
      </c>
      <c r="N432" s="18">
        <f t="shared" si="59"/>
        <v>2.2052933000000002E-3</v>
      </c>
      <c r="O432" s="36">
        <f t="shared" si="60"/>
        <v>1.114045E-4</v>
      </c>
      <c r="P432" s="362">
        <f t="shared" si="61"/>
        <v>11920</v>
      </c>
      <c r="Q432" s="255"/>
      <c r="R432" s="255"/>
      <c r="S432" s="255"/>
      <c r="T432" s="210"/>
      <c r="U432" s="200">
        <f t="shared" si="62"/>
        <v>11920</v>
      </c>
      <c r="V432" s="223">
        <f t="shared" si="63"/>
        <v>11920</v>
      </c>
      <c r="W432" s="156"/>
      <c r="X432" s="158"/>
      <c r="Y432" s="152"/>
      <c r="Z432" s="126"/>
      <c r="AA432" s="124"/>
      <c r="AB432" s="118"/>
      <c r="AC432" s="135"/>
      <c r="AD432" s="135"/>
      <c r="AE432" s="138"/>
      <c r="AF432" s="140"/>
      <c r="AG432" s="135"/>
    </row>
    <row r="433" spans="1:33" hidden="1">
      <c r="A433" s="60" t="s">
        <v>5241</v>
      </c>
      <c r="B433" s="31" t="s">
        <v>701</v>
      </c>
      <c r="C433" s="32" t="s">
        <v>2126</v>
      </c>
      <c r="D433" s="32" t="s">
        <v>2172</v>
      </c>
      <c r="E433" s="32" t="s">
        <v>2120</v>
      </c>
      <c r="F433" s="32">
        <v>3</v>
      </c>
      <c r="G433" s="34" t="s">
        <v>2109</v>
      </c>
      <c r="H433" s="35" t="s">
        <v>2536</v>
      </c>
      <c r="I433" s="313">
        <v>23128</v>
      </c>
      <c r="J433" s="341">
        <v>2871</v>
      </c>
      <c r="K433" s="342">
        <v>60</v>
      </c>
      <c r="L433" s="327">
        <v>1638.54</v>
      </c>
      <c r="M433" s="18">
        <f t="shared" si="58"/>
        <v>2.5942579999999999E-3</v>
      </c>
      <c r="N433" s="18">
        <f t="shared" si="59"/>
        <v>4.5455799999999996E-3</v>
      </c>
      <c r="O433" s="36">
        <f t="shared" si="60"/>
        <v>2.2962840000000001E-4</v>
      </c>
      <c r="P433" s="362">
        <f t="shared" si="61"/>
        <v>24570</v>
      </c>
      <c r="Q433" s="255"/>
      <c r="R433" s="255"/>
      <c r="S433" s="255"/>
      <c r="T433" s="210"/>
      <c r="U433" s="200">
        <f t="shared" si="62"/>
        <v>24570</v>
      </c>
      <c r="V433" s="223">
        <f t="shared" si="63"/>
        <v>24570</v>
      </c>
      <c r="W433" s="156"/>
      <c r="X433" s="158"/>
      <c r="Y433" s="152"/>
      <c r="Z433" s="126"/>
      <c r="AA433" s="124"/>
      <c r="AB433" s="118"/>
      <c r="AC433" s="135"/>
      <c r="AD433" s="135"/>
      <c r="AE433" s="138"/>
      <c r="AF433" s="140"/>
      <c r="AG433" s="135"/>
    </row>
    <row r="434" spans="1:33" hidden="1">
      <c r="A434" s="60" t="s">
        <v>5242</v>
      </c>
      <c r="B434" s="31" t="s">
        <v>702</v>
      </c>
      <c r="C434" s="32" t="s">
        <v>2126</v>
      </c>
      <c r="D434" s="32" t="s">
        <v>2172</v>
      </c>
      <c r="E434" s="32" t="s">
        <v>2122</v>
      </c>
      <c r="F434" s="32" t="s">
        <v>2119</v>
      </c>
      <c r="G434" s="34" t="s">
        <v>2108</v>
      </c>
      <c r="H434" s="35" t="s">
        <v>2537</v>
      </c>
      <c r="I434" s="313">
        <v>9029</v>
      </c>
      <c r="J434" s="341">
        <v>1212</v>
      </c>
      <c r="K434" s="342">
        <v>40</v>
      </c>
      <c r="L434" s="327">
        <v>1239.33</v>
      </c>
      <c r="M434" s="18">
        <f t="shared" si="58"/>
        <v>4.4301694000000004E-3</v>
      </c>
      <c r="N434" s="18">
        <f t="shared" si="59"/>
        <v>4.3324742000000003E-3</v>
      </c>
      <c r="O434" s="36">
        <f t="shared" si="60"/>
        <v>2.1886299999999999E-4</v>
      </c>
      <c r="P434" s="362">
        <f t="shared" si="61"/>
        <v>23418</v>
      </c>
      <c r="Q434" s="255"/>
      <c r="R434" s="255"/>
      <c r="S434" s="255"/>
      <c r="T434" s="210"/>
      <c r="U434" s="200">
        <f t="shared" si="62"/>
        <v>23418</v>
      </c>
      <c r="V434" s="223">
        <f t="shared" si="63"/>
        <v>23418</v>
      </c>
      <c r="W434" s="156"/>
      <c r="X434" s="158"/>
      <c r="Y434" s="152"/>
      <c r="Z434" s="126"/>
      <c r="AA434" s="124"/>
      <c r="AB434" s="118"/>
      <c r="AC434" s="135"/>
      <c r="AD434" s="135"/>
      <c r="AE434" s="138"/>
      <c r="AF434" s="140"/>
      <c r="AG434" s="135"/>
    </row>
    <row r="435" spans="1:33" hidden="1">
      <c r="A435" s="60" t="s">
        <v>5243</v>
      </c>
      <c r="B435" s="31" t="s">
        <v>703</v>
      </c>
      <c r="C435" s="32" t="s">
        <v>2126</v>
      </c>
      <c r="D435" s="32" t="s">
        <v>2172</v>
      </c>
      <c r="E435" s="32" t="s">
        <v>2124</v>
      </c>
      <c r="F435" s="32" t="s">
        <v>2119</v>
      </c>
      <c r="G435" s="34" t="s">
        <v>2108</v>
      </c>
      <c r="H435" s="35" t="s">
        <v>2538</v>
      </c>
      <c r="I435" s="313">
        <v>5704</v>
      </c>
      <c r="J435" s="341">
        <v>910</v>
      </c>
      <c r="K435" s="342">
        <v>7</v>
      </c>
      <c r="L435" s="327">
        <v>5445.56</v>
      </c>
      <c r="M435" s="18">
        <f t="shared" si="58"/>
        <v>1.2272088999999999E-3</v>
      </c>
      <c r="N435" s="18">
        <f t="shared" si="59"/>
        <v>2.050771E-4</v>
      </c>
      <c r="O435" s="36">
        <f t="shared" si="60"/>
        <v>1.03598E-5</v>
      </c>
      <c r="P435" s="362">
        <f t="shared" si="61"/>
        <v>1108</v>
      </c>
      <c r="Q435" s="255"/>
      <c r="R435" s="255"/>
      <c r="S435" s="255"/>
      <c r="T435" s="210"/>
      <c r="U435" s="200">
        <f t="shared" si="62"/>
        <v>1108</v>
      </c>
      <c r="V435" s="223">
        <f t="shared" si="63"/>
        <v>1108</v>
      </c>
      <c r="W435" s="156"/>
      <c r="X435" s="158"/>
      <c r="Y435" s="152"/>
      <c r="Z435" s="126"/>
      <c r="AA435" s="124"/>
      <c r="AB435" s="118"/>
      <c r="AC435" s="135"/>
      <c r="AD435" s="135"/>
      <c r="AE435" s="138"/>
      <c r="AF435" s="140"/>
      <c r="AG435" s="135"/>
    </row>
    <row r="436" spans="1:33" hidden="1">
      <c r="A436" s="60" t="s">
        <v>5244</v>
      </c>
      <c r="B436" s="31" t="s">
        <v>704</v>
      </c>
      <c r="C436" s="32" t="s">
        <v>2126</v>
      </c>
      <c r="D436" s="32" t="s">
        <v>2172</v>
      </c>
      <c r="E436" s="32" t="s">
        <v>2126</v>
      </c>
      <c r="F436" s="32" t="s">
        <v>2119</v>
      </c>
      <c r="G436" s="34" t="s">
        <v>2108</v>
      </c>
      <c r="H436" s="35" t="s">
        <v>2539</v>
      </c>
      <c r="I436" s="313">
        <v>5823</v>
      </c>
      <c r="J436" s="341">
        <v>908</v>
      </c>
      <c r="K436" s="342">
        <v>79</v>
      </c>
      <c r="L436" s="327">
        <v>1070.1500000000001</v>
      </c>
      <c r="M436" s="18">
        <f t="shared" si="58"/>
        <v>1.35668899E-2</v>
      </c>
      <c r="N436" s="18">
        <f t="shared" si="59"/>
        <v>1.15112236E-2</v>
      </c>
      <c r="O436" s="36">
        <f t="shared" si="60"/>
        <v>5.8151090000000002E-4</v>
      </c>
      <c r="P436" s="362">
        <f t="shared" si="61"/>
        <v>62221</v>
      </c>
      <c r="Q436" s="255"/>
      <c r="R436" s="255"/>
      <c r="S436" s="256"/>
      <c r="T436" s="210"/>
      <c r="U436" s="200">
        <f t="shared" si="62"/>
        <v>62221</v>
      </c>
      <c r="V436" s="223">
        <f t="shared" si="63"/>
        <v>62221</v>
      </c>
      <c r="W436" s="156"/>
      <c r="X436" s="158"/>
      <c r="Y436" s="152"/>
      <c r="Z436" s="126"/>
      <c r="AA436" s="124"/>
      <c r="AB436" s="118"/>
      <c r="AC436" s="135"/>
      <c r="AD436" s="135"/>
      <c r="AE436" s="138"/>
      <c r="AF436" s="140"/>
      <c r="AG436" s="135"/>
    </row>
    <row r="437" spans="1:33" hidden="1">
      <c r="A437" s="60" t="s">
        <v>5245</v>
      </c>
      <c r="B437" s="31" t="s">
        <v>705</v>
      </c>
      <c r="C437" s="32" t="s">
        <v>2126</v>
      </c>
      <c r="D437" s="32" t="s">
        <v>2174</v>
      </c>
      <c r="E437" s="32" t="s">
        <v>2116</v>
      </c>
      <c r="F437" s="32" t="s">
        <v>2117</v>
      </c>
      <c r="G437" s="34" t="s">
        <v>2107</v>
      </c>
      <c r="H437" s="35" t="s">
        <v>2540</v>
      </c>
      <c r="I437" s="313">
        <v>29441</v>
      </c>
      <c r="J437" s="341">
        <v>4132</v>
      </c>
      <c r="K437" s="342">
        <v>66</v>
      </c>
      <c r="L437" s="327">
        <v>1855.69</v>
      </c>
      <c r="M437" s="18">
        <f t="shared" si="58"/>
        <v>2.2417715999999998E-3</v>
      </c>
      <c r="N437" s="18">
        <f t="shared" si="59"/>
        <v>4.9916743000000003E-3</v>
      </c>
      <c r="O437" s="36">
        <f t="shared" si="60"/>
        <v>2.5216369999999999E-4</v>
      </c>
      <c r="P437" s="362">
        <f t="shared" si="61"/>
        <v>26981</v>
      </c>
      <c r="Q437" s="255"/>
      <c r="R437" s="255"/>
      <c r="S437" s="255"/>
      <c r="T437" s="210"/>
      <c r="U437" s="200">
        <f t="shared" si="62"/>
        <v>26981</v>
      </c>
      <c r="V437" s="223">
        <f t="shared" si="63"/>
        <v>26981</v>
      </c>
      <c r="W437" s="156"/>
      <c r="X437" s="158"/>
      <c r="Y437" s="152"/>
      <c r="Z437" s="126"/>
      <c r="AA437" s="124"/>
      <c r="AB437" s="118"/>
      <c r="AC437" s="135"/>
      <c r="AD437" s="135"/>
      <c r="AE437" s="138"/>
      <c r="AF437" s="140"/>
      <c r="AG437" s="135"/>
    </row>
    <row r="438" spans="1:33" hidden="1">
      <c r="A438" s="60" t="s">
        <v>5246</v>
      </c>
      <c r="B438" s="31" t="s">
        <v>706</v>
      </c>
      <c r="C438" s="32" t="s">
        <v>2126</v>
      </c>
      <c r="D438" s="32" t="s">
        <v>2174</v>
      </c>
      <c r="E438" s="32" t="s">
        <v>2115</v>
      </c>
      <c r="F438" s="32" t="s">
        <v>2117</v>
      </c>
      <c r="G438" s="34" t="s">
        <v>2107</v>
      </c>
      <c r="H438" s="35" t="s">
        <v>2541</v>
      </c>
      <c r="I438" s="313">
        <v>2480</v>
      </c>
      <c r="J438" s="341">
        <v>317</v>
      </c>
      <c r="K438" s="342">
        <v>17</v>
      </c>
      <c r="L438" s="327">
        <v>1629.26</v>
      </c>
      <c r="M438" s="18">
        <f t="shared" si="58"/>
        <v>6.8548387000000001E-3</v>
      </c>
      <c r="N438" s="18">
        <f t="shared" si="59"/>
        <v>1.3337244E-3</v>
      </c>
      <c r="O438" s="36">
        <f t="shared" si="60"/>
        <v>6.7375500000000006E-5</v>
      </c>
      <c r="P438" s="362">
        <f t="shared" si="61"/>
        <v>7209</v>
      </c>
      <c r="Q438" s="255"/>
      <c r="R438" s="255"/>
      <c r="S438" s="255"/>
      <c r="T438" s="210"/>
      <c r="U438" s="200">
        <f t="shared" si="62"/>
        <v>7209</v>
      </c>
      <c r="V438" s="223">
        <f t="shared" si="63"/>
        <v>7209</v>
      </c>
      <c r="W438" s="156"/>
      <c r="X438" s="158"/>
      <c r="Y438" s="152"/>
      <c r="Z438" s="126"/>
      <c r="AA438" s="124"/>
      <c r="AB438" s="118"/>
      <c r="AC438" s="135"/>
      <c r="AD438" s="135"/>
      <c r="AE438" s="138"/>
      <c r="AF438" s="140"/>
      <c r="AG438" s="135"/>
    </row>
    <row r="439" spans="1:33" hidden="1">
      <c r="A439" s="60" t="s">
        <v>5247</v>
      </c>
      <c r="B439" s="31" t="s">
        <v>707</v>
      </c>
      <c r="C439" s="32" t="s">
        <v>2126</v>
      </c>
      <c r="D439" s="32" t="s">
        <v>2174</v>
      </c>
      <c r="E439" s="32" t="s">
        <v>2120</v>
      </c>
      <c r="F439" s="32" t="s">
        <v>2119</v>
      </c>
      <c r="G439" s="34" t="s">
        <v>2108</v>
      </c>
      <c r="H439" s="35" t="s">
        <v>2542</v>
      </c>
      <c r="I439" s="313">
        <v>5511</v>
      </c>
      <c r="J439" s="341">
        <v>799</v>
      </c>
      <c r="K439" s="342">
        <v>100</v>
      </c>
      <c r="L439" s="327">
        <v>850.57</v>
      </c>
      <c r="M439" s="18">
        <f t="shared" si="58"/>
        <v>1.8145527099999999E-2</v>
      </c>
      <c r="N439" s="18">
        <f t="shared" si="59"/>
        <v>1.7045365E-2</v>
      </c>
      <c r="O439" s="36">
        <f t="shared" si="60"/>
        <v>8.6107839999999996E-4</v>
      </c>
      <c r="P439" s="362">
        <f t="shared" si="61"/>
        <v>92135</v>
      </c>
      <c r="Q439" s="255"/>
      <c r="R439" s="255"/>
      <c r="S439" s="255"/>
      <c r="T439" s="210"/>
      <c r="U439" s="200">
        <f t="shared" si="62"/>
        <v>92135</v>
      </c>
      <c r="V439" s="223">
        <f t="shared" si="63"/>
        <v>92135</v>
      </c>
      <c r="W439" s="156"/>
      <c r="X439" s="158"/>
      <c r="Y439" s="152"/>
      <c r="Z439" s="126"/>
      <c r="AA439" s="124"/>
      <c r="AB439" s="118"/>
      <c r="AC439" s="135"/>
      <c r="AD439" s="135"/>
      <c r="AE439" s="138"/>
      <c r="AF439" s="140"/>
      <c r="AG439" s="135"/>
    </row>
    <row r="440" spans="1:33" hidden="1">
      <c r="A440" s="60" t="s">
        <v>5248</v>
      </c>
      <c r="B440" s="31" t="s">
        <v>708</v>
      </c>
      <c r="C440" s="32" t="s">
        <v>2126</v>
      </c>
      <c r="D440" s="32" t="s">
        <v>2174</v>
      </c>
      <c r="E440" s="32" t="s">
        <v>2122</v>
      </c>
      <c r="F440" s="32" t="s">
        <v>2119</v>
      </c>
      <c r="G440" s="34" t="s">
        <v>2108</v>
      </c>
      <c r="H440" s="35" t="s">
        <v>2543</v>
      </c>
      <c r="I440" s="313">
        <v>10412</v>
      </c>
      <c r="J440" s="341">
        <v>1766</v>
      </c>
      <c r="K440" s="342">
        <v>221</v>
      </c>
      <c r="L440" s="327">
        <v>877.79</v>
      </c>
      <c r="M440" s="18">
        <f t="shared" si="58"/>
        <v>2.1225509E-2</v>
      </c>
      <c r="N440" s="18">
        <f t="shared" si="59"/>
        <v>4.2702980000000001E-2</v>
      </c>
      <c r="O440" s="36">
        <f t="shared" si="60"/>
        <v>2.1572206999999999E-3</v>
      </c>
      <c r="P440" s="362">
        <f t="shared" si="61"/>
        <v>230822</v>
      </c>
      <c r="Q440" s="255"/>
      <c r="R440" s="255"/>
      <c r="S440" s="255"/>
      <c r="T440" s="210"/>
      <c r="U440" s="200">
        <f t="shared" si="62"/>
        <v>230822</v>
      </c>
      <c r="V440" s="223">
        <f t="shared" si="63"/>
        <v>230822</v>
      </c>
      <c r="W440" s="156"/>
      <c r="X440" s="158"/>
      <c r="Y440" s="152"/>
      <c r="Z440" s="126"/>
      <c r="AA440" s="124"/>
      <c r="AB440" s="118"/>
      <c r="AC440" s="135"/>
      <c r="AD440" s="135"/>
      <c r="AE440" s="138"/>
      <c r="AF440" s="140"/>
      <c r="AG440" s="135"/>
    </row>
    <row r="441" spans="1:33" hidden="1">
      <c r="A441" s="60" t="s">
        <v>5249</v>
      </c>
      <c r="B441" s="31" t="s">
        <v>709</v>
      </c>
      <c r="C441" s="32" t="s">
        <v>2126</v>
      </c>
      <c r="D441" s="32" t="s">
        <v>2174</v>
      </c>
      <c r="E441" s="32" t="s">
        <v>2124</v>
      </c>
      <c r="F441" s="32" t="s">
        <v>2119</v>
      </c>
      <c r="G441" s="34" t="s">
        <v>2108</v>
      </c>
      <c r="H441" s="35" t="s">
        <v>2540</v>
      </c>
      <c r="I441" s="313">
        <v>18293</v>
      </c>
      <c r="J441" s="341">
        <v>3023</v>
      </c>
      <c r="K441" s="342">
        <v>70</v>
      </c>
      <c r="L441" s="327">
        <v>1259.75</v>
      </c>
      <c r="M441" s="18">
        <f t="shared" si="58"/>
        <v>3.8266003E-3</v>
      </c>
      <c r="N441" s="18">
        <f t="shared" si="59"/>
        <v>9.1826255999999992E-3</v>
      </c>
      <c r="O441" s="36">
        <f t="shared" si="60"/>
        <v>4.6387739999999999E-4</v>
      </c>
      <c r="P441" s="362">
        <f t="shared" si="61"/>
        <v>49634</v>
      </c>
      <c r="Q441" s="255"/>
      <c r="R441" s="255"/>
      <c r="S441" s="255"/>
      <c r="T441" s="210"/>
      <c r="U441" s="200">
        <f t="shared" si="62"/>
        <v>49634</v>
      </c>
      <c r="V441" s="223">
        <f t="shared" si="63"/>
        <v>49634</v>
      </c>
      <c r="W441" s="156"/>
      <c r="X441" s="158"/>
      <c r="Y441" s="152"/>
      <c r="Z441" s="126"/>
      <c r="AA441" s="124"/>
      <c r="AB441" s="118"/>
      <c r="AC441" s="135"/>
      <c r="AD441" s="135"/>
      <c r="AE441" s="138"/>
      <c r="AF441" s="140"/>
      <c r="AG441" s="135"/>
    </row>
    <row r="442" spans="1:33" hidden="1">
      <c r="A442" s="60" t="s">
        <v>5250</v>
      </c>
      <c r="B442" s="31" t="s">
        <v>710</v>
      </c>
      <c r="C442" s="32" t="s">
        <v>2126</v>
      </c>
      <c r="D442" s="32" t="s">
        <v>2174</v>
      </c>
      <c r="E442" s="32" t="s">
        <v>2126</v>
      </c>
      <c r="F442" s="32" t="s">
        <v>2119</v>
      </c>
      <c r="G442" s="34" t="s">
        <v>2108</v>
      </c>
      <c r="H442" s="35" t="s">
        <v>2544</v>
      </c>
      <c r="I442" s="313">
        <v>3914</v>
      </c>
      <c r="J442" s="341">
        <v>528</v>
      </c>
      <c r="K442" s="342">
        <v>149</v>
      </c>
      <c r="L442" s="327">
        <v>729.17</v>
      </c>
      <c r="M442" s="18">
        <f t="shared" si="58"/>
        <v>3.80684721E-2</v>
      </c>
      <c r="N442" s="18">
        <f t="shared" si="59"/>
        <v>2.7565798400000001E-2</v>
      </c>
      <c r="O442" s="36">
        <f t="shared" si="60"/>
        <v>1.3925376999999999E-3</v>
      </c>
      <c r="P442" s="362">
        <f t="shared" si="61"/>
        <v>149001</v>
      </c>
      <c r="Q442" s="255"/>
      <c r="R442" s="255"/>
      <c r="S442" s="255"/>
      <c r="T442" s="210"/>
      <c r="U442" s="200">
        <f t="shared" si="62"/>
        <v>149001</v>
      </c>
      <c r="V442" s="223">
        <f t="shared" si="63"/>
        <v>149001</v>
      </c>
      <c r="W442" s="156"/>
      <c r="X442" s="158"/>
      <c r="Y442" s="152"/>
      <c r="Z442" s="126"/>
      <c r="AA442" s="124"/>
      <c r="AB442" s="118"/>
      <c r="AC442" s="135"/>
      <c r="AD442" s="135"/>
      <c r="AE442" s="138"/>
      <c r="AF442" s="140"/>
      <c r="AG442" s="135"/>
    </row>
    <row r="443" spans="1:33" hidden="1">
      <c r="A443" s="60" t="s">
        <v>5251</v>
      </c>
      <c r="B443" s="31" t="s">
        <v>711</v>
      </c>
      <c r="C443" s="32" t="s">
        <v>2126</v>
      </c>
      <c r="D443" s="32" t="s">
        <v>2174</v>
      </c>
      <c r="E443" s="32" t="s">
        <v>2133</v>
      </c>
      <c r="F443" s="32" t="s">
        <v>2119</v>
      </c>
      <c r="G443" s="34" t="s">
        <v>2108</v>
      </c>
      <c r="H443" s="35" t="s">
        <v>2545</v>
      </c>
      <c r="I443" s="313">
        <v>9686</v>
      </c>
      <c r="J443" s="341">
        <v>1499</v>
      </c>
      <c r="K443" s="342">
        <v>294</v>
      </c>
      <c r="L443" s="327">
        <v>968.26</v>
      </c>
      <c r="M443" s="18">
        <f t="shared" si="58"/>
        <v>3.0353086899999999E-2</v>
      </c>
      <c r="N443" s="18">
        <f t="shared" si="59"/>
        <v>4.6990764099999999E-2</v>
      </c>
      <c r="O443" s="36">
        <f t="shared" si="60"/>
        <v>2.3738262E-3</v>
      </c>
      <c r="P443" s="362">
        <f t="shared" si="61"/>
        <v>253999</v>
      </c>
      <c r="Q443" s="255"/>
      <c r="R443" s="255"/>
      <c r="S443" s="257"/>
      <c r="T443" s="210"/>
      <c r="U443" s="200">
        <f t="shared" si="62"/>
        <v>253999</v>
      </c>
      <c r="V443" s="223">
        <f t="shared" si="63"/>
        <v>253999</v>
      </c>
      <c r="W443" s="156"/>
      <c r="X443" s="158"/>
      <c r="Y443" s="152"/>
      <c r="Z443" s="126"/>
      <c r="AA443" s="124"/>
      <c r="AB443" s="118"/>
      <c r="AC443" s="135"/>
      <c r="AD443" s="135"/>
      <c r="AE443" s="138"/>
      <c r="AF443" s="140"/>
      <c r="AG443" s="135"/>
    </row>
    <row r="444" spans="1:33" hidden="1">
      <c r="A444" s="60" t="s">
        <v>5252</v>
      </c>
      <c r="B444" s="31" t="s">
        <v>712</v>
      </c>
      <c r="C444" s="32" t="s">
        <v>2126</v>
      </c>
      <c r="D444" s="32" t="s">
        <v>2174</v>
      </c>
      <c r="E444" s="32" t="s">
        <v>2157</v>
      </c>
      <c r="F444" s="32" t="s">
        <v>2119</v>
      </c>
      <c r="G444" s="34" t="s">
        <v>2108</v>
      </c>
      <c r="H444" s="35" t="s">
        <v>2541</v>
      </c>
      <c r="I444" s="313">
        <v>7744</v>
      </c>
      <c r="J444" s="341">
        <v>1046</v>
      </c>
      <c r="K444" s="342">
        <v>95</v>
      </c>
      <c r="L444" s="327">
        <v>1287.9100000000001</v>
      </c>
      <c r="M444" s="18">
        <f t="shared" si="58"/>
        <v>1.22675619E-2</v>
      </c>
      <c r="N444" s="18">
        <f t="shared" si="59"/>
        <v>9.9633279000000009E-3</v>
      </c>
      <c r="O444" s="36">
        <f t="shared" si="60"/>
        <v>5.033161E-4</v>
      </c>
      <c r="P444" s="362">
        <f t="shared" si="61"/>
        <v>53854</v>
      </c>
      <c r="Q444" s="255"/>
      <c r="R444" s="255"/>
      <c r="S444" s="255"/>
      <c r="T444" s="210"/>
      <c r="U444" s="200">
        <f t="shared" si="62"/>
        <v>53854</v>
      </c>
      <c r="V444" s="223">
        <f t="shared" si="63"/>
        <v>53854</v>
      </c>
      <c r="W444" s="156"/>
      <c r="X444" s="158"/>
      <c r="Y444" s="152"/>
      <c r="Z444" s="126"/>
      <c r="AA444" s="124"/>
      <c r="AB444" s="118"/>
      <c r="AC444" s="135"/>
      <c r="AD444" s="135"/>
      <c r="AE444" s="138"/>
      <c r="AF444" s="140"/>
      <c r="AG444" s="135"/>
    </row>
    <row r="445" spans="1:33" hidden="1">
      <c r="A445" s="60" t="s">
        <v>5253</v>
      </c>
      <c r="B445" s="31" t="s">
        <v>713</v>
      </c>
      <c r="C445" s="32" t="s">
        <v>2126</v>
      </c>
      <c r="D445" s="32" t="s">
        <v>2174</v>
      </c>
      <c r="E445" s="32" t="s">
        <v>2159</v>
      </c>
      <c r="F445" s="32" t="s">
        <v>2119</v>
      </c>
      <c r="G445" s="34" t="s">
        <v>2108</v>
      </c>
      <c r="H445" s="35" t="s">
        <v>2546</v>
      </c>
      <c r="I445" s="313">
        <v>7320</v>
      </c>
      <c r="J445" s="341">
        <v>1041</v>
      </c>
      <c r="K445" s="342">
        <v>26</v>
      </c>
      <c r="L445" s="327">
        <v>1373.92</v>
      </c>
      <c r="M445" s="18">
        <f t="shared" si="58"/>
        <v>3.5519125000000001E-3</v>
      </c>
      <c r="N445" s="18">
        <f t="shared" si="59"/>
        <v>2.6912345E-3</v>
      </c>
      <c r="O445" s="36">
        <f t="shared" si="60"/>
        <v>1.359527E-4</v>
      </c>
      <c r="P445" s="362">
        <f t="shared" si="61"/>
        <v>14546</v>
      </c>
      <c r="Q445" s="255"/>
      <c r="R445" s="255"/>
      <c r="S445" s="255"/>
      <c r="T445" s="210"/>
      <c r="U445" s="200">
        <f t="shared" si="62"/>
        <v>14546</v>
      </c>
      <c r="V445" s="223">
        <f t="shared" si="63"/>
        <v>14546</v>
      </c>
      <c r="W445" s="156"/>
      <c r="X445" s="158"/>
      <c r="Y445" s="152"/>
      <c r="Z445" s="126"/>
      <c r="AA445" s="124"/>
      <c r="AB445" s="118"/>
      <c r="AC445" s="135"/>
      <c r="AD445" s="135"/>
      <c r="AE445" s="138"/>
      <c r="AF445" s="140"/>
      <c r="AG445" s="135"/>
    </row>
    <row r="446" spans="1:33" hidden="1">
      <c r="A446" s="60" t="s">
        <v>5254</v>
      </c>
      <c r="B446" s="31" t="s">
        <v>714</v>
      </c>
      <c r="C446" s="32" t="s">
        <v>2126</v>
      </c>
      <c r="D446" s="32" t="s">
        <v>2174</v>
      </c>
      <c r="E446" s="32" t="s">
        <v>2172</v>
      </c>
      <c r="F446" s="32" t="s">
        <v>2119</v>
      </c>
      <c r="G446" s="34" t="s">
        <v>2108</v>
      </c>
      <c r="H446" s="35" t="s">
        <v>2547</v>
      </c>
      <c r="I446" s="313">
        <v>6828</v>
      </c>
      <c r="J446" s="341">
        <v>1020</v>
      </c>
      <c r="K446" s="342">
        <v>131</v>
      </c>
      <c r="L446" s="327">
        <v>743.36</v>
      </c>
      <c r="M446" s="18">
        <f t="shared" si="58"/>
        <v>1.9185705899999999E-2</v>
      </c>
      <c r="N446" s="18">
        <f t="shared" si="59"/>
        <v>2.6325629499999999E-2</v>
      </c>
      <c r="O446" s="36">
        <f t="shared" si="60"/>
        <v>1.3298883000000001E-3</v>
      </c>
      <c r="P446" s="362">
        <f t="shared" si="61"/>
        <v>142298</v>
      </c>
      <c r="Q446" s="255"/>
      <c r="R446" s="255"/>
      <c r="S446" s="255"/>
      <c r="T446" s="210"/>
      <c r="U446" s="200">
        <f t="shared" si="62"/>
        <v>142298</v>
      </c>
      <c r="V446" s="223">
        <f t="shared" si="63"/>
        <v>142298</v>
      </c>
      <c r="W446" s="156"/>
      <c r="X446" s="158"/>
      <c r="Y446" s="152"/>
      <c r="Z446" s="126"/>
      <c r="AA446" s="124"/>
      <c r="AB446" s="118"/>
      <c r="AC446" s="135"/>
      <c r="AD446" s="135"/>
      <c r="AE446" s="138"/>
      <c r="AF446" s="140"/>
      <c r="AG446" s="135"/>
    </row>
    <row r="447" spans="1:33" hidden="1">
      <c r="A447" s="60" t="s">
        <v>5255</v>
      </c>
      <c r="B447" s="31" t="s">
        <v>715</v>
      </c>
      <c r="C447" s="32" t="s">
        <v>2126</v>
      </c>
      <c r="D447" s="32" t="s">
        <v>2174</v>
      </c>
      <c r="E447" s="32" t="s">
        <v>2174</v>
      </c>
      <c r="F447" s="32" t="s">
        <v>2119</v>
      </c>
      <c r="G447" s="34" t="s">
        <v>2108</v>
      </c>
      <c r="H447" s="35" t="s">
        <v>2548</v>
      </c>
      <c r="I447" s="313">
        <v>4584</v>
      </c>
      <c r="J447" s="341">
        <v>616</v>
      </c>
      <c r="K447" s="342">
        <v>49</v>
      </c>
      <c r="L447" s="327">
        <v>1031.73</v>
      </c>
      <c r="M447" s="18">
        <f t="shared" ref="M447:M510" si="64" xml:space="preserve"> ROUNDDOWN(K447/I447,10)</f>
        <v>1.0689354200000001E-2</v>
      </c>
      <c r="N447" s="18">
        <f t="shared" ref="N447:N510" si="65">ROUNDDOWN(J447*M447/L447,10)</f>
        <v>6.3821368999999999E-3</v>
      </c>
      <c r="O447" s="36">
        <f t="shared" ref="O447:O510" si="66">ROUNDDOWN(N447/$N$2500,10)</f>
        <v>3.2240550000000001E-4</v>
      </c>
      <c r="P447" s="362">
        <f t="shared" si="61"/>
        <v>34497</v>
      </c>
      <c r="Q447" s="255"/>
      <c r="R447" s="255"/>
      <c r="S447" s="255"/>
      <c r="T447" s="210"/>
      <c r="U447" s="200">
        <f t="shared" si="62"/>
        <v>34497</v>
      </c>
      <c r="V447" s="223">
        <f t="shared" si="63"/>
        <v>34497</v>
      </c>
      <c r="W447" s="156"/>
      <c r="X447" s="158"/>
      <c r="Y447" s="152"/>
      <c r="Z447" s="126"/>
      <c r="AA447" s="124"/>
      <c r="AB447" s="118"/>
      <c r="AC447" s="135"/>
      <c r="AD447" s="135"/>
      <c r="AE447" s="138"/>
      <c r="AF447" s="140"/>
      <c r="AG447" s="135"/>
    </row>
    <row r="448" spans="1:33" hidden="1">
      <c r="A448" s="60" t="s">
        <v>5256</v>
      </c>
      <c r="B448" s="31" t="s">
        <v>716</v>
      </c>
      <c r="C448" s="32" t="s">
        <v>2126</v>
      </c>
      <c r="D448" s="32" t="s">
        <v>2175</v>
      </c>
      <c r="E448" s="32" t="s">
        <v>2116</v>
      </c>
      <c r="F448" s="32" t="s">
        <v>2119</v>
      </c>
      <c r="G448" s="34" t="s">
        <v>2108</v>
      </c>
      <c r="H448" s="35" t="s">
        <v>2549</v>
      </c>
      <c r="I448" s="313">
        <v>6536</v>
      </c>
      <c r="J448" s="341">
        <v>1006</v>
      </c>
      <c r="K448" s="342">
        <v>115</v>
      </c>
      <c r="L448" s="327">
        <v>943.03</v>
      </c>
      <c r="M448" s="18">
        <f t="shared" si="64"/>
        <v>1.75948592E-2</v>
      </c>
      <c r="N448" s="18">
        <f t="shared" si="65"/>
        <v>1.8769740399999998E-2</v>
      </c>
      <c r="O448" s="36">
        <f t="shared" si="66"/>
        <v>9.4818840000000001E-4</v>
      </c>
      <c r="P448" s="362">
        <f t="shared" ref="P448:P511" si="67">ROUNDDOWN(107000000*O448,0)</f>
        <v>101456</v>
      </c>
      <c r="Q448" s="255"/>
      <c r="R448" s="255"/>
      <c r="S448" s="255"/>
      <c r="T448" s="210"/>
      <c r="U448" s="200">
        <f t="shared" ref="U448:U511" si="68">MIN(P448:S448)</f>
        <v>101456</v>
      </c>
      <c r="V448" s="223">
        <f t="shared" si="63"/>
        <v>101456</v>
      </c>
      <c r="W448" s="156"/>
      <c r="X448" s="158"/>
      <c r="Y448" s="152"/>
      <c r="Z448" s="126"/>
      <c r="AA448" s="124"/>
      <c r="AB448" s="118"/>
      <c r="AC448" s="135"/>
      <c r="AD448" s="135"/>
      <c r="AE448" s="138"/>
      <c r="AF448" s="140"/>
      <c r="AG448" s="135"/>
    </row>
    <row r="449" spans="1:33" hidden="1">
      <c r="A449" s="60" t="s">
        <v>5257</v>
      </c>
      <c r="B449" s="31" t="s">
        <v>717</v>
      </c>
      <c r="C449" s="32" t="s">
        <v>2126</v>
      </c>
      <c r="D449" s="32" t="s">
        <v>2175</v>
      </c>
      <c r="E449" s="32" t="s">
        <v>2115</v>
      </c>
      <c r="F449" s="32" t="s">
        <v>2119</v>
      </c>
      <c r="G449" s="34" t="s">
        <v>2108</v>
      </c>
      <c r="H449" s="40" t="s">
        <v>2550</v>
      </c>
      <c r="I449" s="313">
        <v>6466</v>
      </c>
      <c r="J449" s="341">
        <v>814</v>
      </c>
      <c r="K449" s="342">
        <v>75</v>
      </c>
      <c r="L449" s="327">
        <v>751.83</v>
      </c>
      <c r="M449" s="18">
        <f t="shared" si="64"/>
        <v>1.1599133899999999E-2</v>
      </c>
      <c r="N449" s="18">
        <f t="shared" si="65"/>
        <v>1.25582844E-2</v>
      </c>
      <c r="O449" s="36">
        <f t="shared" si="66"/>
        <v>6.3440510000000003E-4</v>
      </c>
      <c r="P449" s="362">
        <f t="shared" si="67"/>
        <v>67881</v>
      </c>
      <c r="Q449" s="255"/>
      <c r="R449" s="255"/>
      <c r="S449" s="255"/>
      <c r="T449" s="210"/>
      <c r="U449" s="200">
        <f t="shared" si="68"/>
        <v>67881</v>
      </c>
      <c r="V449" s="223">
        <f t="shared" si="63"/>
        <v>67881</v>
      </c>
      <c r="W449" s="156"/>
      <c r="X449" s="158"/>
      <c r="Y449" s="152"/>
      <c r="Z449" s="126"/>
      <c r="AA449" s="124"/>
      <c r="AB449" s="118"/>
      <c r="AC449" s="135"/>
      <c r="AD449" s="135"/>
      <c r="AE449" s="138"/>
      <c r="AF449" s="140"/>
      <c r="AG449" s="135"/>
    </row>
    <row r="450" spans="1:33" hidden="1">
      <c r="A450" s="60" t="s">
        <v>5258</v>
      </c>
      <c r="B450" s="31" t="s">
        <v>718</v>
      </c>
      <c r="C450" s="32" t="s">
        <v>2126</v>
      </c>
      <c r="D450" s="32" t="s">
        <v>2175</v>
      </c>
      <c r="E450" s="32" t="s">
        <v>2120</v>
      </c>
      <c r="F450" s="32" t="s">
        <v>2119</v>
      </c>
      <c r="G450" s="34" t="s">
        <v>2108</v>
      </c>
      <c r="H450" s="35" t="s">
        <v>2551</v>
      </c>
      <c r="I450" s="313">
        <v>5487</v>
      </c>
      <c r="J450" s="341">
        <v>683</v>
      </c>
      <c r="K450" s="342">
        <v>63</v>
      </c>
      <c r="L450" s="327">
        <v>891.53</v>
      </c>
      <c r="M450" s="18">
        <f t="shared" si="64"/>
        <v>1.1481683899999999E-2</v>
      </c>
      <c r="N450" s="18">
        <f t="shared" si="65"/>
        <v>8.7961033999999997E-3</v>
      </c>
      <c r="O450" s="36">
        <f t="shared" si="66"/>
        <v>4.4435150000000001E-4</v>
      </c>
      <c r="P450" s="362">
        <f t="shared" si="67"/>
        <v>47545</v>
      </c>
      <c r="Q450" s="255"/>
      <c r="R450" s="255"/>
      <c r="S450" s="255"/>
      <c r="T450" s="210"/>
      <c r="U450" s="200">
        <f t="shared" si="68"/>
        <v>47545</v>
      </c>
      <c r="V450" s="223">
        <f t="shared" si="63"/>
        <v>47545</v>
      </c>
      <c r="W450" s="156"/>
      <c r="X450" s="158"/>
      <c r="Y450" s="152"/>
      <c r="Z450" s="126"/>
      <c r="AA450" s="124"/>
      <c r="AB450" s="118"/>
      <c r="AC450" s="135"/>
      <c r="AD450" s="135"/>
      <c r="AE450" s="138"/>
      <c r="AF450" s="140"/>
      <c r="AG450" s="135"/>
    </row>
    <row r="451" spans="1:33" hidden="1">
      <c r="A451" s="60" t="s">
        <v>5259</v>
      </c>
      <c r="B451" s="31" t="s">
        <v>719</v>
      </c>
      <c r="C451" s="32" t="s">
        <v>2126</v>
      </c>
      <c r="D451" s="32" t="s">
        <v>2175</v>
      </c>
      <c r="E451" s="32" t="s">
        <v>2122</v>
      </c>
      <c r="F451" s="32" t="s">
        <v>2119</v>
      </c>
      <c r="G451" s="34" t="s">
        <v>2108</v>
      </c>
      <c r="H451" s="35" t="s">
        <v>2552</v>
      </c>
      <c r="I451" s="313">
        <v>4862</v>
      </c>
      <c r="J451" s="341">
        <v>600</v>
      </c>
      <c r="K451" s="342">
        <v>60</v>
      </c>
      <c r="L451" s="327">
        <v>864.67</v>
      </c>
      <c r="M451" s="18">
        <f t="shared" si="64"/>
        <v>1.23406005E-2</v>
      </c>
      <c r="N451" s="18">
        <f t="shared" si="65"/>
        <v>8.5632208999999997E-3</v>
      </c>
      <c r="O451" s="36">
        <f t="shared" si="66"/>
        <v>4.3258700000000001E-4</v>
      </c>
      <c r="P451" s="362">
        <f t="shared" si="67"/>
        <v>46286</v>
      </c>
      <c r="Q451" s="255"/>
      <c r="R451" s="255"/>
      <c r="S451" s="255"/>
      <c r="T451" s="210"/>
      <c r="U451" s="200">
        <f t="shared" si="68"/>
        <v>46286</v>
      </c>
      <c r="V451" s="223">
        <f t="shared" si="63"/>
        <v>46286</v>
      </c>
      <c r="W451" s="156"/>
      <c r="X451" s="158"/>
      <c r="Y451" s="152"/>
      <c r="Z451" s="126"/>
      <c r="AA451" s="124"/>
      <c r="AB451" s="118"/>
      <c r="AC451" s="135"/>
      <c r="AD451" s="135"/>
      <c r="AE451" s="138"/>
      <c r="AF451" s="140"/>
      <c r="AG451" s="135"/>
    </row>
    <row r="452" spans="1:33" hidden="1">
      <c r="A452" s="60" t="s">
        <v>5260</v>
      </c>
      <c r="B452" s="31" t="s">
        <v>720</v>
      </c>
      <c r="C452" s="32" t="s">
        <v>2126</v>
      </c>
      <c r="D452" s="32" t="s">
        <v>2175</v>
      </c>
      <c r="E452" s="32" t="s">
        <v>2124</v>
      </c>
      <c r="F452" s="32">
        <v>3</v>
      </c>
      <c r="G452" s="34" t="s">
        <v>2109</v>
      </c>
      <c r="H452" s="35" t="s">
        <v>2553</v>
      </c>
      <c r="I452" s="313">
        <v>16980</v>
      </c>
      <c r="J452" s="341">
        <v>2095</v>
      </c>
      <c r="K452" s="342">
        <v>295</v>
      </c>
      <c r="L452" s="327">
        <v>1190.53</v>
      </c>
      <c r="M452" s="18">
        <f t="shared" si="64"/>
        <v>1.7373380399999999E-2</v>
      </c>
      <c r="N452" s="18">
        <f t="shared" si="65"/>
        <v>3.0572292899999999E-2</v>
      </c>
      <c r="O452" s="36">
        <f t="shared" si="66"/>
        <v>1.5444164E-3</v>
      </c>
      <c r="P452" s="362">
        <f t="shared" si="67"/>
        <v>165252</v>
      </c>
      <c r="Q452" s="255"/>
      <c r="R452" s="255"/>
      <c r="S452" s="255"/>
      <c r="T452" s="210"/>
      <c r="U452" s="200">
        <f t="shared" si="68"/>
        <v>165252</v>
      </c>
      <c r="V452" s="223">
        <f t="shared" si="63"/>
        <v>165252</v>
      </c>
      <c r="W452" s="156"/>
      <c r="X452" s="158"/>
      <c r="Y452" s="152"/>
      <c r="Z452" s="126"/>
      <c r="AA452" s="124"/>
      <c r="AB452" s="118"/>
      <c r="AC452" s="135"/>
      <c r="AD452" s="135"/>
      <c r="AE452" s="138"/>
      <c r="AF452" s="140"/>
      <c r="AG452" s="135"/>
    </row>
    <row r="453" spans="1:33" hidden="1">
      <c r="A453" s="60" t="s">
        <v>5261</v>
      </c>
      <c r="B453" s="31" t="s">
        <v>721</v>
      </c>
      <c r="C453" s="32" t="s">
        <v>2126</v>
      </c>
      <c r="D453" s="32" t="s">
        <v>2175</v>
      </c>
      <c r="E453" s="32" t="s">
        <v>2126</v>
      </c>
      <c r="F453" s="32">
        <v>3</v>
      </c>
      <c r="G453" s="34" t="s">
        <v>2109</v>
      </c>
      <c r="H453" s="35" t="s">
        <v>2554</v>
      </c>
      <c r="I453" s="313">
        <v>14008</v>
      </c>
      <c r="J453" s="341">
        <v>1686</v>
      </c>
      <c r="K453" s="342">
        <v>74</v>
      </c>
      <c r="L453" s="327">
        <v>1196.1199999999999</v>
      </c>
      <c r="M453" s="18">
        <f t="shared" si="64"/>
        <v>5.2826955999999998E-3</v>
      </c>
      <c r="N453" s="18">
        <f t="shared" si="65"/>
        <v>7.4462634999999996E-3</v>
      </c>
      <c r="O453" s="36">
        <f t="shared" si="66"/>
        <v>3.761619E-4</v>
      </c>
      <c r="P453" s="362">
        <f t="shared" si="67"/>
        <v>40249</v>
      </c>
      <c r="Q453" s="255"/>
      <c r="R453" s="255"/>
      <c r="S453" s="255"/>
      <c r="T453" s="210"/>
      <c r="U453" s="200">
        <f t="shared" si="68"/>
        <v>40249</v>
      </c>
      <c r="V453" s="223">
        <f t="shared" ref="V453:V516" si="69">MIN(P453:S453)</f>
        <v>40249</v>
      </c>
      <c r="W453" s="156"/>
      <c r="X453" s="158"/>
      <c r="Y453" s="152"/>
      <c r="Z453" s="126"/>
      <c r="AA453" s="124"/>
      <c r="AB453" s="118"/>
      <c r="AC453" s="135"/>
      <c r="AD453" s="135"/>
      <c r="AE453" s="138"/>
      <c r="AF453" s="140"/>
      <c r="AG453" s="135"/>
    </row>
    <row r="454" spans="1:33" hidden="1">
      <c r="A454" s="60" t="s">
        <v>5262</v>
      </c>
      <c r="B454" s="31" t="s">
        <v>722</v>
      </c>
      <c r="C454" s="32" t="s">
        <v>2126</v>
      </c>
      <c r="D454" s="32" t="s">
        <v>2175</v>
      </c>
      <c r="E454" s="32" t="s">
        <v>2133</v>
      </c>
      <c r="F454" s="32" t="s">
        <v>2119</v>
      </c>
      <c r="G454" s="34" t="s">
        <v>2108</v>
      </c>
      <c r="H454" s="35" t="s">
        <v>2555</v>
      </c>
      <c r="I454" s="313">
        <v>4367</v>
      </c>
      <c r="J454" s="341">
        <v>502</v>
      </c>
      <c r="K454" s="342">
        <v>70</v>
      </c>
      <c r="L454" s="327">
        <v>1037.78</v>
      </c>
      <c r="M454" s="18">
        <f t="shared" si="64"/>
        <v>1.60293107E-2</v>
      </c>
      <c r="N454" s="18">
        <f t="shared" si="65"/>
        <v>7.7537763000000001E-3</v>
      </c>
      <c r="O454" s="36">
        <f t="shared" si="66"/>
        <v>3.916964E-4</v>
      </c>
      <c r="P454" s="362">
        <f t="shared" si="67"/>
        <v>41911</v>
      </c>
      <c r="Q454" s="255"/>
      <c r="R454" s="255"/>
      <c r="S454" s="255"/>
      <c r="T454" s="210"/>
      <c r="U454" s="200">
        <f t="shared" si="68"/>
        <v>41911</v>
      </c>
      <c r="V454" s="223">
        <f t="shared" si="69"/>
        <v>41911</v>
      </c>
      <c r="W454" s="156"/>
      <c r="X454" s="158"/>
      <c r="Y454" s="152"/>
      <c r="Z454" s="126"/>
      <c r="AA454" s="124"/>
      <c r="AB454" s="118"/>
      <c r="AC454" s="135"/>
      <c r="AD454" s="135"/>
      <c r="AE454" s="138"/>
      <c r="AF454" s="140"/>
      <c r="AG454" s="135"/>
    </row>
    <row r="455" spans="1:33" hidden="1">
      <c r="A455" s="60" t="s">
        <v>5263</v>
      </c>
      <c r="B455" s="31" t="s">
        <v>723</v>
      </c>
      <c r="C455" s="32" t="s">
        <v>2126</v>
      </c>
      <c r="D455" s="32" t="s">
        <v>2177</v>
      </c>
      <c r="E455" s="32" t="s">
        <v>2116</v>
      </c>
      <c r="F455" s="32" t="s">
        <v>2119</v>
      </c>
      <c r="G455" s="34" t="s">
        <v>2108</v>
      </c>
      <c r="H455" s="35" t="s">
        <v>2556</v>
      </c>
      <c r="I455" s="313">
        <v>3880</v>
      </c>
      <c r="J455" s="341">
        <v>529</v>
      </c>
      <c r="K455" s="342">
        <v>63</v>
      </c>
      <c r="L455" s="327">
        <v>988.49</v>
      </c>
      <c r="M455" s="18">
        <f t="shared" si="64"/>
        <v>1.6237113399999999E-2</v>
      </c>
      <c r="N455" s="18">
        <f t="shared" si="65"/>
        <v>8.6894485000000004E-3</v>
      </c>
      <c r="O455" s="36">
        <f t="shared" si="66"/>
        <v>4.3896370000000003E-4</v>
      </c>
      <c r="P455" s="362">
        <f t="shared" si="67"/>
        <v>46969</v>
      </c>
      <c r="Q455" s="255"/>
      <c r="R455" s="255"/>
      <c r="S455" s="255"/>
      <c r="T455" s="210"/>
      <c r="U455" s="200">
        <f t="shared" si="68"/>
        <v>46969</v>
      </c>
      <c r="V455" s="223">
        <f t="shared" si="69"/>
        <v>46969</v>
      </c>
      <c r="W455" s="156"/>
      <c r="X455" s="158"/>
      <c r="Y455" s="152"/>
      <c r="Z455" s="126"/>
      <c r="AA455" s="124"/>
      <c r="AB455" s="118"/>
      <c r="AC455" s="135"/>
      <c r="AD455" s="135"/>
      <c r="AE455" s="138"/>
      <c r="AF455" s="140"/>
      <c r="AG455" s="135"/>
    </row>
    <row r="456" spans="1:33" hidden="1">
      <c r="A456" s="60" t="s">
        <v>5264</v>
      </c>
      <c r="B456" s="31" t="s">
        <v>724</v>
      </c>
      <c r="C456" s="32" t="s">
        <v>2126</v>
      </c>
      <c r="D456" s="32" t="s">
        <v>2177</v>
      </c>
      <c r="E456" s="32" t="s">
        <v>2115</v>
      </c>
      <c r="F456" s="32" t="s">
        <v>2119</v>
      </c>
      <c r="G456" s="34" t="s">
        <v>2108</v>
      </c>
      <c r="H456" s="35" t="s">
        <v>2557</v>
      </c>
      <c r="I456" s="313">
        <v>3828</v>
      </c>
      <c r="J456" s="341">
        <v>591</v>
      </c>
      <c r="K456" s="342">
        <v>66</v>
      </c>
      <c r="L456" s="327">
        <v>763.41</v>
      </c>
      <c r="M456" s="18">
        <f t="shared" si="64"/>
        <v>1.7241379300000002E-2</v>
      </c>
      <c r="N456" s="18">
        <f t="shared" si="65"/>
        <v>1.33475526E-2</v>
      </c>
      <c r="O456" s="36">
        <f t="shared" si="66"/>
        <v>6.7427649999999997E-4</v>
      </c>
      <c r="P456" s="362">
        <f t="shared" si="67"/>
        <v>72147</v>
      </c>
      <c r="Q456" s="255"/>
      <c r="R456" s="255"/>
      <c r="S456" s="255"/>
      <c r="T456" s="210"/>
      <c r="U456" s="200">
        <f t="shared" si="68"/>
        <v>72147</v>
      </c>
      <c r="V456" s="223">
        <f t="shared" si="69"/>
        <v>72147</v>
      </c>
      <c r="W456" s="156"/>
      <c r="X456" s="158"/>
      <c r="Y456" s="152"/>
      <c r="Z456" s="126"/>
      <c r="AA456" s="124"/>
      <c r="AB456" s="118"/>
      <c r="AC456" s="135"/>
      <c r="AD456" s="135"/>
      <c r="AE456" s="138"/>
      <c r="AF456" s="140"/>
      <c r="AG456" s="135"/>
    </row>
    <row r="457" spans="1:33" hidden="1">
      <c r="A457" s="60" t="s">
        <v>5265</v>
      </c>
      <c r="B457" s="31" t="s">
        <v>725</v>
      </c>
      <c r="C457" s="32" t="s">
        <v>2126</v>
      </c>
      <c r="D457" s="32" t="s">
        <v>2177</v>
      </c>
      <c r="E457" s="32" t="s">
        <v>2120</v>
      </c>
      <c r="F457" s="32" t="s">
        <v>2119</v>
      </c>
      <c r="G457" s="34" t="s">
        <v>2108</v>
      </c>
      <c r="H457" s="35" t="s">
        <v>2558</v>
      </c>
      <c r="I457" s="313">
        <v>3723</v>
      </c>
      <c r="J457" s="341">
        <v>541</v>
      </c>
      <c r="K457" s="342">
        <v>105</v>
      </c>
      <c r="L457" s="327">
        <v>1122.83</v>
      </c>
      <c r="M457" s="18">
        <f t="shared" si="64"/>
        <v>2.8203062000000001E-2</v>
      </c>
      <c r="N457" s="18">
        <f t="shared" si="65"/>
        <v>1.3588750300000001E-2</v>
      </c>
      <c r="O457" s="36">
        <f t="shared" si="66"/>
        <v>6.8646110000000001E-4</v>
      </c>
      <c r="P457" s="362">
        <f t="shared" si="67"/>
        <v>73451</v>
      </c>
      <c r="Q457" s="255"/>
      <c r="R457" s="255"/>
      <c r="S457" s="255"/>
      <c r="T457" s="210"/>
      <c r="U457" s="200">
        <f t="shared" si="68"/>
        <v>73451</v>
      </c>
      <c r="V457" s="223">
        <f t="shared" si="69"/>
        <v>73451</v>
      </c>
      <c r="W457" s="156"/>
      <c r="X457" s="158"/>
      <c r="Y457" s="152"/>
      <c r="Z457" s="126"/>
      <c r="AA457" s="124"/>
      <c r="AB457" s="118"/>
      <c r="AC457" s="135"/>
      <c r="AD457" s="135"/>
      <c r="AE457" s="138"/>
      <c r="AF457" s="140"/>
      <c r="AG457" s="135"/>
    </row>
    <row r="458" spans="1:33" hidden="1">
      <c r="A458" s="60" t="s">
        <v>5266</v>
      </c>
      <c r="B458" s="31" t="s">
        <v>726</v>
      </c>
      <c r="C458" s="32" t="s">
        <v>2126</v>
      </c>
      <c r="D458" s="32" t="s">
        <v>2177</v>
      </c>
      <c r="E458" s="32" t="s">
        <v>2122</v>
      </c>
      <c r="F458" s="32">
        <v>3</v>
      </c>
      <c r="G458" s="34" t="s">
        <v>2109</v>
      </c>
      <c r="H458" s="35" t="s">
        <v>2559</v>
      </c>
      <c r="I458" s="313">
        <v>14329</v>
      </c>
      <c r="J458" s="341">
        <v>1871</v>
      </c>
      <c r="K458" s="342">
        <v>126</v>
      </c>
      <c r="L458" s="327">
        <v>1667.06</v>
      </c>
      <c r="M458" s="18">
        <f t="shared" si="64"/>
        <v>8.7933561E-3</v>
      </c>
      <c r="N458" s="18">
        <f t="shared" si="65"/>
        <v>9.8690923999999996E-3</v>
      </c>
      <c r="O458" s="36">
        <f t="shared" si="66"/>
        <v>4.9855560000000001E-4</v>
      </c>
      <c r="P458" s="362">
        <f t="shared" si="67"/>
        <v>53345</v>
      </c>
      <c r="Q458" s="255"/>
      <c r="R458" s="255"/>
      <c r="S458" s="255"/>
      <c r="T458" s="210"/>
      <c r="U458" s="200">
        <f t="shared" si="68"/>
        <v>53345</v>
      </c>
      <c r="V458" s="223">
        <f t="shared" si="69"/>
        <v>53345</v>
      </c>
      <c r="W458" s="156"/>
      <c r="X458" s="158"/>
      <c r="Y458" s="152"/>
      <c r="Z458" s="126"/>
      <c r="AA458" s="124"/>
      <c r="AB458" s="118"/>
      <c r="AC458" s="135"/>
      <c r="AD458" s="135"/>
      <c r="AE458" s="138"/>
      <c r="AF458" s="140"/>
      <c r="AG458" s="135"/>
    </row>
    <row r="459" spans="1:33" hidden="1">
      <c r="A459" s="60" t="s">
        <v>5267</v>
      </c>
      <c r="B459" s="31" t="s">
        <v>727</v>
      </c>
      <c r="C459" s="32" t="s">
        <v>2126</v>
      </c>
      <c r="D459" s="32" t="s">
        <v>2177</v>
      </c>
      <c r="E459" s="32" t="s">
        <v>2124</v>
      </c>
      <c r="F459" s="32" t="s">
        <v>2119</v>
      </c>
      <c r="G459" s="34" t="s">
        <v>2108</v>
      </c>
      <c r="H459" s="35" t="s">
        <v>2560</v>
      </c>
      <c r="I459" s="313">
        <v>1593</v>
      </c>
      <c r="J459" s="341">
        <v>157</v>
      </c>
      <c r="K459" s="342">
        <v>11</v>
      </c>
      <c r="L459" s="327">
        <v>1229.4000000000001</v>
      </c>
      <c r="M459" s="18">
        <f t="shared" si="64"/>
        <v>6.9052102000000002E-3</v>
      </c>
      <c r="N459" s="18">
        <f t="shared" si="65"/>
        <v>8.8182690000000003E-4</v>
      </c>
      <c r="O459" s="36">
        <f t="shared" si="66"/>
        <v>4.4547099999999999E-5</v>
      </c>
      <c r="P459" s="362">
        <f t="shared" si="67"/>
        <v>4766</v>
      </c>
      <c r="Q459" s="255"/>
      <c r="R459" s="255"/>
      <c r="S459" s="255"/>
      <c r="T459" s="210"/>
      <c r="U459" s="200">
        <f t="shared" si="68"/>
        <v>4766</v>
      </c>
      <c r="V459" s="223">
        <f t="shared" si="69"/>
        <v>4766</v>
      </c>
      <c r="W459" s="156"/>
      <c r="X459" s="158"/>
      <c r="Y459" s="152"/>
      <c r="Z459" s="126"/>
      <c r="AA459" s="124"/>
      <c r="AB459" s="118"/>
      <c r="AC459" s="135"/>
      <c r="AD459" s="135"/>
      <c r="AE459" s="138"/>
      <c r="AF459" s="140"/>
      <c r="AG459" s="135"/>
    </row>
    <row r="460" spans="1:33" hidden="1">
      <c r="A460" s="60" t="s">
        <v>5268</v>
      </c>
      <c r="B460" s="31" t="s">
        <v>728</v>
      </c>
      <c r="C460" s="32" t="s">
        <v>2126</v>
      </c>
      <c r="D460" s="32" t="s">
        <v>2177</v>
      </c>
      <c r="E460" s="32" t="s">
        <v>2126</v>
      </c>
      <c r="F460" s="32" t="s">
        <v>2119</v>
      </c>
      <c r="G460" s="34" t="s">
        <v>2108</v>
      </c>
      <c r="H460" s="35" t="s">
        <v>2561</v>
      </c>
      <c r="I460" s="313">
        <v>4451</v>
      </c>
      <c r="J460" s="341">
        <v>513</v>
      </c>
      <c r="K460" s="342">
        <v>56</v>
      </c>
      <c r="L460" s="327">
        <v>906.79</v>
      </c>
      <c r="M460" s="18">
        <f t="shared" si="64"/>
        <v>1.2581442300000001E-2</v>
      </c>
      <c r="N460" s="18">
        <f t="shared" si="65"/>
        <v>7.1177228000000002E-3</v>
      </c>
      <c r="O460" s="36">
        <f t="shared" si="66"/>
        <v>3.59565E-4</v>
      </c>
      <c r="P460" s="362">
        <f t="shared" si="67"/>
        <v>38473</v>
      </c>
      <c r="Q460" s="255"/>
      <c r="R460" s="255"/>
      <c r="S460" s="255"/>
      <c r="T460" s="210"/>
      <c r="U460" s="200">
        <f t="shared" si="68"/>
        <v>38473</v>
      </c>
      <c r="V460" s="223">
        <f t="shared" si="69"/>
        <v>38473</v>
      </c>
      <c r="W460" s="156"/>
      <c r="X460" s="158"/>
      <c r="Y460" s="152"/>
      <c r="Z460" s="126"/>
      <c r="AA460" s="124"/>
      <c r="AB460" s="118"/>
      <c r="AC460" s="135"/>
      <c r="AD460" s="135"/>
      <c r="AE460" s="138"/>
      <c r="AF460" s="140"/>
      <c r="AG460" s="135"/>
    </row>
    <row r="461" spans="1:33" hidden="1">
      <c r="A461" s="60" t="s">
        <v>5269</v>
      </c>
      <c r="B461" s="31" t="s">
        <v>729</v>
      </c>
      <c r="C461" s="32" t="s">
        <v>2126</v>
      </c>
      <c r="D461" s="32" t="s">
        <v>2177</v>
      </c>
      <c r="E461" s="32" t="s">
        <v>2133</v>
      </c>
      <c r="F461" s="32" t="s">
        <v>2119</v>
      </c>
      <c r="G461" s="34" t="s">
        <v>2108</v>
      </c>
      <c r="H461" s="35" t="s">
        <v>2562</v>
      </c>
      <c r="I461" s="313">
        <v>2568</v>
      </c>
      <c r="J461" s="341">
        <v>308</v>
      </c>
      <c r="K461" s="342">
        <v>27</v>
      </c>
      <c r="L461" s="327">
        <v>1234.9100000000001</v>
      </c>
      <c r="M461" s="18">
        <f t="shared" si="64"/>
        <v>1.0514018599999999E-2</v>
      </c>
      <c r="N461" s="18">
        <f t="shared" si="65"/>
        <v>2.6223106999999999E-3</v>
      </c>
      <c r="O461" s="36">
        <f t="shared" si="66"/>
        <v>1.3247089999999999E-4</v>
      </c>
      <c r="P461" s="362">
        <f t="shared" si="67"/>
        <v>14174</v>
      </c>
      <c r="Q461" s="255"/>
      <c r="R461" s="255"/>
      <c r="S461" s="255"/>
      <c r="T461" s="210"/>
      <c r="U461" s="200">
        <f t="shared" si="68"/>
        <v>14174</v>
      </c>
      <c r="V461" s="223">
        <f t="shared" si="69"/>
        <v>14174</v>
      </c>
      <c r="W461" s="156"/>
      <c r="X461" s="158"/>
      <c r="Y461" s="152"/>
      <c r="Z461" s="126"/>
      <c r="AA461" s="124"/>
      <c r="AB461" s="118"/>
      <c r="AC461" s="135"/>
      <c r="AD461" s="135"/>
      <c r="AE461" s="138"/>
      <c r="AF461" s="140"/>
      <c r="AG461" s="135"/>
    </row>
    <row r="462" spans="1:33" hidden="1">
      <c r="A462" s="60" t="s">
        <v>5270</v>
      </c>
      <c r="B462" s="31" t="s">
        <v>730</v>
      </c>
      <c r="C462" s="32" t="s">
        <v>2126</v>
      </c>
      <c r="D462" s="32" t="s">
        <v>2179</v>
      </c>
      <c r="E462" s="32" t="s">
        <v>2116</v>
      </c>
      <c r="F462" s="32" t="s">
        <v>2117</v>
      </c>
      <c r="G462" s="34" t="s">
        <v>2107</v>
      </c>
      <c r="H462" s="35" t="s">
        <v>2563</v>
      </c>
      <c r="I462" s="313">
        <v>46965</v>
      </c>
      <c r="J462" s="341">
        <v>5786</v>
      </c>
      <c r="K462" s="342">
        <v>69</v>
      </c>
      <c r="L462" s="327">
        <v>2647.9</v>
      </c>
      <c r="M462" s="18">
        <f t="shared" si="64"/>
        <v>1.4691791E-3</v>
      </c>
      <c r="N462" s="18">
        <f t="shared" si="65"/>
        <v>3.2103441E-3</v>
      </c>
      <c r="O462" s="36">
        <f t="shared" si="66"/>
        <v>1.6217649999999999E-4</v>
      </c>
      <c r="P462" s="362">
        <f t="shared" si="67"/>
        <v>17352</v>
      </c>
      <c r="Q462" s="255"/>
      <c r="R462" s="255"/>
      <c r="S462" s="255"/>
      <c r="T462" s="210"/>
      <c r="U462" s="200">
        <f t="shared" si="68"/>
        <v>17352</v>
      </c>
      <c r="V462" s="223">
        <f t="shared" si="69"/>
        <v>17352</v>
      </c>
      <c r="W462" s="156"/>
      <c r="X462" s="158"/>
      <c r="Y462" s="152"/>
      <c r="Z462" s="126"/>
      <c r="AA462" s="124"/>
      <c r="AB462" s="118"/>
      <c r="AC462" s="135"/>
      <c r="AD462" s="135"/>
      <c r="AE462" s="138"/>
      <c r="AF462" s="140"/>
      <c r="AG462" s="135"/>
    </row>
    <row r="463" spans="1:33" hidden="1">
      <c r="A463" s="60" t="s">
        <v>5271</v>
      </c>
      <c r="B463" s="31" t="s">
        <v>731</v>
      </c>
      <c r="C463" s="32" t="s">
        <v>2126</v>
      </c>
      <c r="D463" s="32" t="s">
        <v>2179</v>
      </c>
      <c r="E463" s="32" t="s">
        <v>2115</v>
      </c>
      <c r="F463" s="32" t="s">
        <v>2119</v>
      </c>
      <c r="G463" s="34" t="s">
        <v>2108</v>
      </c>
      <c r="H463" s="35" t="s">
        <v>2564</v>
      </c>
      <c r="I463" s="313">
        <v>3830</v>
      </c>
      <c r="J463" s="341">
        <v>488</v>
      </c>
      <c r="K463" s="342">
        <v>29</v>
      </c>
      <c r="L463" s="327">
        <v>1088.8699999999999</v>
      </c>
      <c r="M463" s="18">
        <f t="shared" si="64"/>
        <v>7.5718015000000001E-3</v>
      </c>
      <c r="N463" s="18">
        <f t="shared" si="65"/>
        <v>3.3934620999999999E-3</v>
      </c>
      <c r="O463" s="36">
        <f t="shared" si="66"/>
        <v>1.7142700000000001E-4</v>
      </c>
      <c r="P463" s="362">
        <f t="shared" si="67"/>
        <v>18342</v>
      </c>
      <c r="Q463" s="255"/>
      <c r="R463" s="255"/>
      <c r="S463" s="255"/>
      <c r="T463" s="210"/>
      <c r="U463" s="200">
        <f t="shared" si="68"/>
        <v>18342</v>
      </c>
      <c r="V463" s="223">
        <f t="shared" si="69"/>
        <v>18342</v>
      </c>
      <c r="W463" s="156"/>
      <c r="X463" s="158"/>
      <c r="Y463" s="152"/>
      <c r="Z463" s="126"/>
      <c r="AA463" s="124"/>
      <c r="AB463" s="118"/>
      <c r="AC463" s="135"/>
      <c r="AD463" s="135"/>
      <c r="AE463" s="138"/>
      <c r="AF463" s="140"/>
      <c r="AG463" s="135"/>
    </row>
    <row r="464" spans="1:33" hidden="1">
      <c r="A464" s="60" t="s">
        <v>5272</v>
      </c>
      <c r="B464" s="31" t="s">
        <v>732</v>
      </c>
      <c r="C464" s="32" t="s">
        <v>2126</v>
      </c>
      <c r="D464" s="32" t="s">
        <v>2179</v>
      </c>
      <c r="E464" s="32" t="s">
        <v>2120</v>
      </c>
      <c r="F464" s="32" t="s">
        <v>2119</v>
      </c>
      <c r="G464" s="34" t="s">
        <v>2108</v>
      </c>
      <c r="H464" s="35" t="s">
        <v>2565</v>
      </c>
      <c r="I464" s="313">
        <v>3666</v>
      </c>
      <c r="J464" s="341">
        <v>469</v>
      </c>
      <c r="K464" s="342">
        <v>4</v>
      </c>
      <c r="L464" s="327">
        <v>1166.3699999999999</v>
      </c>
      <c r="M464" s="18">
        <f t="shared" si="64"/>
        <v>1.0911073999999999E-3</v>
      </c>
      <c r="N464" s="18">
        <f t="shared" si="65"/>
        <v>4.3873669999999998E-4</v>
      </c>
      <c r="O464" s="36">
        <f t="shared" si="66"/>
        <v>2.2163599999999999E-5</v>
      </c>
      <c r="P464" s="362">
        <f t="shared" si="67"/>
        <v>2371</v>
      </c>
      <c r="Q464" s="255"/>
      <c r="R464" s="255"/>
      <c r="S464" s="255"/>
      <c r="T464" s="210"/>
      <c r="U464" s="200">
        <f t="shared" si="68"/>
        <v>2371</v>
      </c>
      <c r="V464" s="223">
        <f t="shared" si="69"/>
        <v>2371</v>
      </c>
      <c r="W464" s="156"/>
      <c r="X464" s="158"/>
      <c r="Y464" s="152"/>
      <c r="Z464" s="126"/>
      <c r="AA464" s="124"/>
      <c r="AB464" s="118"/>
      <c r="AC464" s="135"/>
      <c r="AD464" s="135"/>
      <c r="AE464" s="138"/>
      <c r="AF464" s="140"/>
      <c r="AG464" s="135"/>
    </row>
    <row r="465" spans="1:33" hidden="1">
      <c r="A465" s="60" t="s">
        <v>5273</v>
      </c>
      <c r="B465" s="31" t="s">
        <v>733</v>
      </c>
      <c r="C465" s="32" t="s">
        <v>2126</v>
      </c>
      <c r="D465" s="32" t="s">
        <v>2179</v>
      </c>
      <c r="E465" s="32" t="s">
        <v>2122</v>
      </c>
      <c r="F465" s="32">
        <v>3</v>
      </c>
      <c r="G465" s="34" t="s">
        <v>2109</v>
      </c>
      <c r="H465" s="35" t="s">
        <v>2566</v>
      </c>
      <c r="I465" s="313">
        <v>6630</v>
      </c>
      <c r="J465" s="341">
        <v>780</v>
      </c>
      <c r="K465" s="342">
        <v>40</v>
      </c>
      <c r="L465" s="327">
        <v>1515.48</v>
      </c>
      <c r="M465" s="18">
        <f t="shared" si="64"/>
        <v>6.0331825000000004E-3</v>
      </c>
      <c r="N465" s="18">
        <f t="shared" si="65"/>
        <v>3.1052090999999999E-3</v>
      </c>
      <c r="O465" s="36">
        <f t="shared" si="66"/>
        <v>1.5686540000000001E-4</v>
      </c>
      <c r="P465" s="362">
        <f t="shared" si="67"/>
        <v>16784</v>
      </c>
      <c r="Q465" s="255"/>
      <c r="R465" s="255"/>
      <c r="S465" s="255"/>
      <c r="T465" s="210"/>
      <c r="U465" s="200">
        <f t="shared" si="68"/>
        <v>16784</v>
      </c>
      <c r="V465" s="223">
        <f t="shared" si="69"/>
        <v>16784</v>
      </c>
      <c r="W465" s="156"/>
      <c r="X465" s="158"/>
      <c r="Y465" s="152"/>
      <c r="Z465" s="126"/>
      <c r="AA465" s="124"/>
      <c r="AB465" s="118"/>
      <c r="AC465" s="135"/>
      <c r="AD465" s="135"/>
      <c r="AE465" s="138"/>
      <c r="AF465" s="140"/>
      <c r="AG465" s="135"/>
    </row>
    <row r="466" spans="1:33" hidden="1">
      <c r="A466" s="60" t="s">
        <v>5274</v>
      </c>
      <c r="B466" s="31" t="s">
        <v>734</v>
      </c>
      <c r="C466" s="32" t="s">
        <v>2126</v>
      </c>
      <c r="D466" s="32" t="s">
        <v>2179</v>
      </c>
      <c r="E466" s="32" t="s">
        <v>2124</v>
      </c>
      <c r="F466" s="32" t="s">
        <v>2119</v>
      </c>
      <c r="G466" s="34" t="s">
        <v>2108</v>
      </c>
      <c r="H466" s="35" t="s">
        <v>2567</v>
      </c>
      <c r="I466" s="313">
        <v>8719</v>
      </c>
      <c r="J466" s="341">
        <v>1143</v>
      </c>
      <c r="K466" s="342">
        <v>35</v>
      </c>
      <c r="L466" s="327">
        <v>1550.23</v>
      </c>
      <c r="M466" s="18">
        <f t="shared" si="64"/>
        <v>4.0142218000000004E-3</v>
      </c>
      <c r="N466" s="18">
        <f t="shared" si="65"/>
        <v>2.9597256000000001E-3</v>
      </c>
      <c r="O466" s="36">
        <f t="shared" si="66"/>
        <v>1.4951600000000001E-4</v>
      </c>
      <c r="P466" s="362">
        <f t="shared" si="67"/>
        <v>15998</v>
      </c>
      <c r="Q466" s="255"/>
      <c r="R466" s="255"/>
      <c r="S466" s="255"/>
      <c r="T466" s="210"/>
      <c r="U466" s="200">
        <f t="shared" si="68"/>
        <v>15998</v>
      </c>
      <c r="V466" s="223">
        <f t="shared" si="69"/>
        <v>15998</v>
      </c>
      <c r="W466" s="156"/>
      <c r="X466" s="158"/>
      <c r="Y466" s="152"/>
      <c r="Z466" s="126"/>
      <c r="AA466" s="124"/>
      <c r="AB466" s="118"/>
      <c r="AC466" s="135"/>
      <c r="AD466" s="135"/>
      <c r="AE466" s="138"/>
      <c r="AF466" s="140"/>
      <c r="AG466" s="135"/>
    </row>
    <row r="467" spans="1:33" hidden="1">
      <c r="A467" s="60" t="s">
        <v>5275</v>
      </c>
      <c r="B467" s="31" t="s">
        <v>735</v>
      </c>
      <c r="C467" s="32" t="s">
        <v>2126</v>
      </c>
      <c r="D467" s="32" t="s">
        <v>2179</v>
      </c>
      <c r="E467" s="32" t="s">
        <v>2126</v>
      </c>
      <c r="F467" s="32" t="s">
        <v>2119</v>
      </c>
      <c r="G467" s="34" t="s">
        <v>2108</v>
      </c>
      <c r="H467" s="35" t="s">
        <v>2568</v>
      </c>
      <c r="I467" s="313">
        <v>7608</v>
      </c>
      <c r="J467" s="341">
        <v>1004</v>
      </c>
      <c r="K467" s="342">
        <v>48</v>
      </c>
      <c r="L467" s="327">
        <v>1294.0899999999999</v>
      </c>
      <c r="M467" s="18">
        <f t="shared" si="64"/>
        <v>6.3091481999999997E-3</v>
      </c>
      <c r="N467" s="18">
        <f t="shared" si="65"/>
        <v>4.8948563999999996E-3</v>
      </c>
      <c r="O467" s="36">
        <f t="shared" si="66"/>
        <v>2.4727279999999999E-4</v>
      </c>
      <c r="P467" s="362">
        <f t="shared" si="67"/>
        <v>26458</v>
      </c>
      <c r="Q467" s="255"/>
      <c r="R467" s="255"/>
      <c r="S467" s="255"/>
      <c r="T467" s="210"/>
      <c r="U467" s="200">
        <f t="shared" si="68"/>
        <v>26458</v>
      </c>
      <c r="V467" s="223">
        <f t="shared" si="69"/>
        <v>26458</v>
      </c>
      <c r="W467" s="156"/>
      <c r="X467" s="158"/>
      <c r="Y467" s="152"/>
      <c r="Z467" s="126"/>
      <c r="AA467" s="124"/>
      <c r="AB467" s="118"/>
      <c r="AC467" s="135"/>
      <c r="AD467" s="135"/>
      <c r="AE467" s="138"/>
      <c r="AF467" s="140"/>
      <c r="AG467" s="135"/>
    </row>
    <row r="468" spans="1:33" hidden="1">
      <c r="A468" s="60" t="s">
        <v>5276</v>
      </c>
      <c r="B468" s="31" t="s">
        <v>736</v>
      </c>
      <c r="C468" s="32" t="s">
        <v>2126</v>
      </c>
      <c r="D468" s="32" t="s">
        <v>2179</v>
      </c>
      <c r="E468" s="32" t="s">
        <v>2133</v>
      </c>
      <c r="F468" s="32" t="s">
        <v>2119</v>
      </c>
      <c r="G468" s="34" t="s">
        <v>2108</v>
      </c>
      <c r="H468" s="35" t="s">
        <v>2569</v>
      </c>
      <c r="I468" s="313">
        <v>2943</v>
      </c>
      <c r="J468" s="341">
        <v>414</v>
      </c>
      <c r="K468" s="342">
        <v>15</v>
      </c>
      <c r="L468" s="327">
        <v>1172.75</v>
      </c>
      <c r="M468" s="18">
        <f t="shared" si="64"/>
        <v>5.0968398999999996E-3</v>
      </c>
      <c r="N468" s="18">
        <f t="shared" si="65"/>
        <v>1.7992681E-3</v>
      </c>
      <c r="O468" s="36">
        <f t="shared" si="66"/>
        <v>9.0893300000000006E-5</v>
      </c>
      <c r="P468" s="362">
        <f t="shared" si="67"/>
        <v>9725</v>
      </c>
      <c r="Q468" s="255"/>
      <c r="R468" s="255"/>
      <c r="S468" s="255"/>
      <c r="T468" s="210"/>
      <c r="U468" s="200">
        <f t="shared" si="68"/>
        <v>9725</v>
      </c>
      <c r="V468" s="223">
        <f t="shared" si="69"/>
        <v>9725</v>
      </c>
      <c r="W468" s="156"/>
      <c r="X468" s="158"/>
      <c r="Y468" s="152"/>
      <c r="Z468" s="126"/>
      <c r="AA468" s="124"/>
      <c r="AB468" s="118"/>
      <c r="AC468" s="135"/>
      <c r="AD468" s="135"/>
      <c r="AE468" s="138"/>
      <c r="AF468" s="140"/>
      <c r="AG468" s="135"/>
    </row>
    <row r="469" spans="1:33" hidden="1">
      <c r="A469" s="60" t="s">
        <v>5277</v>
      </c>
      <c r="B469" s="31" t="s">
        <v>737</v>
      </c>
      <c r="C469" s="32" t="s">
        <v>2126</v>
      </c>
      <c r="D469" s="32" t="s">
        <v>2179</v>
      </c>
      <c r="E469" s="32" t="s">
        <v>2157</v>
      </c>
      <c r="F469" s="32">
        <v>3</v>
      </c>
      <c r="G469" s="34" t="s">
        <v>2109</v>
      </c>
      <c r="H469" s="35" t="s">
        <v>2570</v>
      </c>
      <c r="I469" s="313">
        <v>8881</v>
      </c>
      <c r="J469" s="341">
        <v>1208</v>
      </c>
      <c r="K469" s="342">
        <v>20</v>
      </c>
      <c r="L469" s="327">
        <v>1677.23</v>
      </c>
      <c r="M469" s="18">
        <f t="shared" si="64"/>
        <v>2.2519986000000001E-3</v>
      </c>
      <c r="N469" s="18">
        <f t="shared" si="65"/>
        <v>1.6219685000000001E-3</v>
      </c>
      <c r="O469" s="36">
        <f t="shared" si="66"/>
        <v>8.1936700000000004E-5</v>
      </c>
      <c r="P469" s="362">
        <f t="shared" si="67"/>
        <v>8767</v>
      </c>
      <c r="Q469" s="255"/>
      <c r="R469" s="255"/>
      <c r="S469" s="255"/>
      <c r="T469" s="210"/>
      <c r="U469" s="200">
        <f t="shared" si="68"/>
        <v>8767</v>
      </c>
      <c r="V469" s="223">
        <f t="shared" si="69"/>
        <v>8767</v>
      </c>
      <c r="W469" s="156"/>
      <c r="X469" s="158"/>
      <c r="Y469" s="152"/>
      <c r="Z469" s="126"/>
      <c r="AA469" s="124"/>
      <c r="AB469" s="118"/>
      <c r="AC469" s="135"/>
      <c r="AD469" s="135"/>
      <c r="AE469" s="138"/>
      <c r="AF469" s="140"/>
      <c r="AG469" s="135"/>
    </row>
    <row r="470" spans="1:33" hidden="1">
      <c r="A470" s="60" t="s">
        <v>5278</v>
      </c>
      <c r="B470" s="31" t="s">
        <v>738</v>
      </c>
      <c r="C470" s="32" t="s">
        <v>2126</v>
      </c>
      <c r="D470" s="32" t="s">
        <v>2179</v>
      </c>
      <c r="E470" s="32" t="s">
        <v>2159</v>
      </c>
      <c r="F470" s="32" t="s">
        <v>2119</v>
      </c>
      <c r="G470" s="34" t="s">
        <v>2108</v>
      </c>
      <c r="H470" s="35" t="s">
        <v>2563</v>
      </c>
      <c r="I470" s="313">
        <v>12162</v>
      </c>
      <c r="J470" s="341">
        <v>1570</v>
      </c>
      <c r="K470" s="342">
        <v>38</v>
      </c>
      <c r="L470" s="327">
        <v>1551.55</v>
      </c>
      <c r="M470" s="18">
        <f t="shared" si="64"/>
        <v>3.1244861000000001E-3</v>
      </c>
      <c r="N470" s="18">
        <f t="shared" si="65"/>
        <v>3.1616404E-3</v>
      </c>
      <c r="O470" s="36">
        <f t="shared" si="66"/>
        <v>1.5971609999999999E-4</v>
      </c>
      <c r="P470" s="362">
        <f t="shared" si="67"/>
        <v>17089</v>
      </c>
      <c r="Q470" s="255"/>
      <c r="R470" s="255"/>
      <c r="S470" s="255"/>
      <c r="T470" s="210"/>
      <c r="U470" s="200">
        <f t="shared" si="68"/>
        <v>17089</v>
      </c>
      <c r="V470" s="223">
        <f t="shared" si="69"/>
        <v>17089</v>
      </c>
      <c r="W470" s="156"/>
      <c r="X470" s="158"/>
      <c r="Y470" s="152"/>
      <c r="Z470" s="126"/>
      <c r="AA470" s="124"/>
      <c r="AB470" s="118"/>
      <c r="AC470" s="135"/>
      <c r="AD470" s="135"/>
      <c r="AE470" s="138"/>
      <c r="AF470" s="140"/>
      <c r="AG470" s="135"/>
    </row>
    <row r="471" spans="1:33" hidden="1">
      <c r="A471" s="60" t="s">
        <v>5279</v>
      </c>
      <c r="B471" s="31" t="s">
        <v>739</v>
      </c>
      <c r="C471" s="32" t="s">
        <v>2126</v>
      </c>
      <c r="D471" s="32" t="s">
        <v>2179</v>
      </c>
      <c r="E471" s="32" t="s">
        <v>2172</v>
      </c>
      <c r="F471" s="32" t="s">
        <v>2119</v>
      </c>
      <c r="G471" s="34" t="s">
        <v>2108</v>
      </c>
      <c r="H471" s="35" t="s">
        <v>2571</v>
      </c>
      <c r="I471" s="313">
        <v>4569</v>
      </c>
      <c r="J471" s="341">
        <v>614</v>
      </c>
      <c r="K471" s="342">
        <v>34</v>
      </c>
      <c r="L471" s="327">
        <v>1110.3599999999999</v>
      </c>
      <c r="M471" s="18">
        <f t="shared" si="64"/>
        <v>7.4414531999999999E-3</v>
      </c>
      <c r="N471" s="18">
        <f t="shared" si="65"/>
        <v>4.1149287000000001E-3</v>
      </c>
      <c r="O471" s="36">
        <f t="shared" si="66"/>
        <v>2.0787329999999999E-4</v>
      </c>
      <c r="P471" s="362">
        <f t="shared" si="67"/>
        <v>22242</v>
      </c>
      <c r="Q471" s="255"/>
      <c r="R471" s="255"/>
      <c r="S471" s="255"/>
      <c r="T471" s="210"/>
      <c r="U471" s="200">
        <f t="shared" si="68"/>
        <v>22242</v>
      </c>
      <c r="V471" s="223">
        <f t="shared" si="69"/>
        <v>22242</v>
      </c>
      <c r="W471" s="156"/>
      <c r="X471" s="158"/>
      <c r="Y471" s="152"/>
      <c r="Z471" s="126"/>
      <c r="AA471" s="124"/>
      <c r="AB471" s="118"/>
      <c r="AC471" s="135"/>
      <c r="AD471" s="135"/>
      <c r="AE471" s="138"/>
      <c r="AF471" s="140"/>
      <c r="AG471" s="135"/>
    </row>
    <row r="472" spans="1:33" hidden="1">
      <c r="A472" s="60" t="s">
        <v>5280</v>
      </c>
      <c r="B472" s="31" t="s">
        <v>740</v>
      </c>
      <c r="C472" s="32" t="s">
        <v>2126</v>
      </c>
      <c r="D472" s="32" t="s">
        <v>2179</v>
      </c>
      <c r="E472" s="32" t="s">
        <v>2174</v>
      </c>
      <c r="F472" s="32" t="s">
        <v>2119</v>
      </c>
      <c r="G472" s="34" t="s">
        <v>2108</v>
      </c>
      <c r="H472" s="35" t="s">
        <v>2572</v>
      </c>
      <c r="I472" s="313">
        <v>6411</v>
      </c>
      <c r="J472" s="341">
        <v>880</v>
      </c>
      <c r="K472" s="342">
        <v>40</v>
      </c>
      <c r="L472" s="327">
        <v>1070.53</v>
      </c>
      <c r="M472" s="18">
        <f t="shared" si="64"/>
        <v>6.2392762000000003E-3</v>
      </c>
      <c r="N472" s="18">
        <f t="shared" si="65"/>
        <v>5.1288267999999998E-3</v>
      </c>
      <c r="O472" s="36">
        <f t="shared" si="66"/>
        <v>2.5909220000000001E-4</v>
      </c>
      <c r="P472" s="362">
        <f t="shared" si="67"/>
        <v>27722</v>
      </c>
      <c r="Q472" s="255"/>
      <c r="R472" s="255"/>
      <c r="S472" s="255"/>
      <c r="T472" s="210"/>
      <c r="U472" s="200">
        <f t="shared" si="68"/>
        <v>27722</v>
      </c>
      <c r="V472" s="223">
        <f t="shared" si="69"/>
        <v>27722</v>
      </c>
      <c r="W472" s="156"/>
      <c r="X472" s="158"/>
      <c r="Y472" s="152"/>
      <c r="Z472" s="126"/>
      <c r="AA472" s="124"/>
      <c r="AB472" s="118"/>
      <c r="AC472" s="135"/>
      <c r="AD472" s="135"/>
      <c r="AE472" s="138"/>
      <c r="AF472" s="140"/>
      <c r="AG472" s="135"/>
    </row>
    <row r="473" spans="1:33" hidden="1">
      <c r="A473" s="60" t="s">
        <v>5281</v>
      </c>
      <c r="B473" s="31" t="s">
        <v>741</v>
      </c>
      <c r="C473" s="32" t="s">
        <v>2126</v>
      </c>
      <c r="D473" s="32" t="s">
        <v>2211</v>
      </c>
      <c r="E473" s="32" t="s">
        <v>2116</v>
      </c>
      <c r="F473" s="32" t="s">
        <v>2117</v>
      </c>
      <c r="G473" s="34" t="s">
        <v>2107</v>
      </c>
      <c r="H473" s="35" t="s">
        <v>2573</v>
      </c>
      <c r="I473" s="313">
        <v>15428</v>
      </c>
      <c r="J473" s="341">
        <v>2111</v>
      </c>
      <c r="K473" s="342">
        <v>130</v>
      </c>
      <c r="L473" s="327">
        <v>1709.38</v>
      </c>
      <c r="M473" s="18">
        <f t="shared" si="64"/>
        <v>8.4262380000000008E-3</v>
      </c>
      <c r="N473" s="18">
        <f t="shared" si="65"/>
        <v>1.04059883E-2</v>
      </c>
      <c r="O473" s="36">
        <f t="shared" si="66"/>
        <v>5.2567789999999998E-4</v>
      </c>
      <c r="P473" s="362">
        <f t="shared" si="67"/>
        <v>56247</v>
      </c>
      <c r="Q473" s="255"/>
      <c r="R473" s="255"/>
      <c r="S473" s="255"/>
      <c r="T473" s="210"/>
      <c r="U473" s="200">
        <f t="shared" si="68"/>
        <v>56247</v>
      </c>
      <c r="V473" s="223">
        <f t="shared" si="69"/>
        <v>56247</v>
      </c>
      <c r="W473" s="156"/>
      <c r="X473" s="158"/>
      <c r="Y473" s="152"/>
      <c r="Z473" s="126"/>
      <c r="AA473" s="124"/>
      <c r="AB473" s="118"/>
      <c r="AC473" s="135"/>
      <c r="AD473" s="135"/>
      <c r="AE473" s="138"/>
      <c r="AF473" s="140"/>
      <c r="AG473" s="135"/>
    </row>
    <row r="474" spans="1:33" hidden="1">
      <c r="A474" s="60" t="s">
        <v>5282</v>
      </c>
      <c r="B474" s="31" t="s">
        <v>742</v>
      </c>
      <c r="C474" s="32" t="s">
        <v>2126</v>
      </c>
      <c r="D474" s="32" t="s">
        <v>2211</v>
      </c>
      <c r="E474" s="32" t="s">
        <v>2115</v>
      </c>
      <c r="F474" s="32" t="s">
        <v>2119</v>
      </c>
      <c r="G474" s="34" t="s">
        <v>2108</v>
      </c>
      <c r="H474" s="35" t="s">
        <v>2574</v>
      </c>
      <c r="I474" s="313">
        <v>5961</v>
      </c>
      <c r="J474" s="341">
        <v>869</v>
      </c>
      <c r="K474" s="342">
        <v>168</v>
      </c>
      <c r="L474" s="327">
        <v>712.15</v>
      </c>
      <c r="M474" s="18">
        <f t="shared" si="64"/>
        <v>2.8183190699999999E-2</v>
      </c>
      <c r="N474" s="18">
        <f t="shared" si="65"/>
        <v>3.4390497300000003E-2</v>
      </c>
      <c r="O474" s="36">
        <f t="shared" si="66"/>
        <v>1.7373002000000001E-3</v>
      </c>
      <c r="P474" s="362">
        <f t="shared" si="67"/>
        <v>185891</v>
      </c>
      <c r="Q474" s="255"/>
      <c r="R474" s="255"/>
      <c r="S474" s="255"/>
      <c r="T474" s="210"/>
      <c r="U474" s="200">
        <f t="shared" si="68"/>
        <v>185891</v>
      </c>
      <c r="V474" s="223">
        <f t="shared" si="69"/>
        <v>185891</v>
      </c>
      <c r="W474" s="156"/>
      <c r="X474" s="158"/>
      <c r="Y474" s="152"/>
      <c r="Z474" s="126"/>
      <c r="AA474" s="124"/>
      <c r="AB474" s="118"/>
      <c r="AC474" s="135"/>
      <c r="AD474" s="135"/>
      <c r="AE474" s="138"/>
      <c r="AF474" s="140"/>
      <c r="AG474" s="135"/>
    </row>
    <row r="475" spans="1:33" hidden="1">
      <c r="A475" s="60" t="s">
        <v>5283</v>
      </c>
      <c r="B475" s="31" t="s">
        <v>743</v>
      </c>
      <c r="C475" s="32" t="s">
        <v>2126</v>
      </c>
      <c r="D475" s="32" t="s">
        <v>2211</v>
      </c>
      <c r="E475" s="32" t="s">
        <v>2120</v>
      </c>
      <c r="F475" s="32" t="s">
        <v>2119</v>
      </c>
      <c r="G475" s="34" t="s">
        <v>2108</v>
      </c>
      <c r="H475" s="35" t="s">
        <v>2575</v>
      </c>
      <c r="I475" s="313">
        <v>4265</v>
      </c>
      <c r="J475" s="341">
        <v>563</v>
      </c>
      <c r="K475" s="342">
        <v>37</v>
      </c>
      <c r="L475" s="327">
        <v>1006.62</v>
      </c>
      <c r="M475" s="18">
        <f t="shared" si="64"/>
        <v>8.6752636999999997E-3</v>
      </c>
      <c r="N475" s="18">
        <f t="shared" si="65"/>
        <v>4.8520528000000002E-3</v>
      </c>
      <c r="O475" s="36">
        <f t="shared" si="66"/>
        <v>2.451105E-4</v>
      </c>
      <c r="P475" s="362">
        <f t="shared" si="67"/>
        <v>26226</v>
      </c>
      <c r="Q475" s="255"/>
      <c r="R475" s="255"/>
      <c r="S475" s="255"/>
      <c r="T475" s="210"/>
      <c r="U475" s="200">
        <f t="shared" si="68"/>
        <v>26226</v>
      </c>
      <c r="V475" s="223">
        <f t="shared" si="69"/>
        <v>26226</v>
      </c>
      <c r="W475" s="156"/>
      <c r="X475" s="158"/>
      <c r="Y475" s="152"/>
      <c r="Z475" s="126"/>
      <c r="AA475" s="124"/>
      <c r="AB475" s="118"/>
      <c r="AC475" s="135"/>
      <c r="AD475" s="135"/>
      <c r="AE475" s="138"/>
      <c r="AF475" s="140"/>
      <c r="AG475" s="135"/>
    </row>
    <row r="476" spans="1:33" hidden="1">
      <c r="A476" s="60" t="s">
        <v>5284</v>
      </c>
      <c r="B476" s="31" t="s">
        <v>744</v>
      </c>
      <c r="C476" s="32" t="s">
        <v>2126</v>
      </c>
      <c r="D476" s="32" t="s">
        <v>2211</v>
      </c>
      <c r="E476" s="32" t="s">
        <v>2122</v>
      </c>
      <c r="F476" s="32" t="s">
        <v>2119</v>
      </c>
      <c r="G476" s="34" t="s">
        <v>2108</v>
      </c>
      <c r="H476" s="35" t="s">
        <v>4324</v>
      </c>
      <c r="I476" s="313">
        <v>7967</v>
      </c>
      <c r="J476" s="341">
        <v>1167</v>
      </c>
      <c r="K476" s="342">
        <v>110</v>
      </c>
      <c r="L476" s="327">
        <v>983.8</v>
      </c>
      <c r="M476" s="18">
        <f t="shared" si="64"/>
        <v>1.38069536E-2</v>
      </c>
      <c r="N476" s="18">
        <f t="shared" si="65"/>
        <v>1.6378039E-2</v>
      </c>
      <c r="O476" s="36">
        <f t="shared" si="66"/>
        <v>8.2736720000000004E-4</v>
      </c>
      <c r="P476" s="362">
        <f t="shared" si="67"/>
        <v>88528</v>
      </c>
      <c r="Q476" s="255"/>
      <c r="R476" s="255"/>
      <c r="S476" s="255"/>
      <c r="T476" s="210"/>
      <c r="U476" s="200">
        <f t="shared" si="68"/>
        <v>88528</v>
      </c>
      <c r="V476" s="223">
        <f t="shared" si="69"/>
        <v>88528</v>
      </c>
      <c r="W476" s="156"/>
      <c r="X476" s="158"/>
      <c r="Y476" s="152"/>
      <c r="Z476" s="126"/>
      <c r="AA476" s="124"/>
      <c r="AB476" s="118"/>
      <c r="AC476" s="135"/>
      <c r="AD476" s="135"/>
      <c r="AE476" s="138"/>
      <c r="AF476" s="140"/>
      <c r="AG476" s="135"/>
    </row>
    <row r="477" spans="1:33" hidden="1">
      <c r="A477" s="60" t="s">
        <v>5285</v>
      </c>
      <c r="B477" s="31" t="s">
        <v>745</v>
      </c>
      <c r="C477" s="32" t="s">
        <v>2126</v>
      </c>
      <c r="D477" s="32" t="s">
        <v>2211</v>
      </c>
      <c r="E477" s="32" t="s">
        <v>2124</v>
      </c>
      <c r="F477" s="32" t="s">
        <v>2119</v>
      </c>
      <c r="G477" s="34" t="s">
        <v>2108</v>
      </c>
      <c r="H477" s="35" t="s">
        <v>2576</v>
      </c>
      <c r="I477" s="313">
        <v>4133</v>
      </c>
      <c r="J477" s="341">
        <v>542</v>
      </c>
      <c r="K477" s="342">
        <v>38</v>
      </c>
      <c r="L477" s="327">
        <v>905.25</v>
      </c>
      <c r="M477" s="18">
        <f t="shared" si="64"/>
        <v>9.1942897999999999E-3</v>
      </c>
      <c r="N477" s="18">
        <f t="shared" si="65"/>
        <v>5.5048937000000001E-3</v>
      </c>
      <c r="O477" s="36">
        <f t="shared" si="66"/>
        <v>2.7808990000000001E-4</v>
      </c>
      <c r="P477" s="362">
        <f t="shared" si="67"/>
        <v>29755</v>
      </c>
      <c r="Q477" s="255"/>
      <c r="R477" s="255"/>
      <c r="S477" s="255"/>
      <c r="T477" s="210"/>
      <c r="U477" s="200">
        <f t="shared" si="68"/>
        <v>29755</v>
      </c>
      <c r="V477" s="223">
        <f t="shared" si="69"/>
        <v>29755</v>
      </c>
      <c r="W477" s="156"/>
      <c r="X477" s="158"/>
      <c r="Y477" s="152"/>
      <c r="Z477" s="126"/>
      <c r="AA477" s="124"/>
      <c r="AB477" s="118"/>
      <c r="AC477" s="135"/>
      <c r="AD477" s="135"/>
      <c r="AE477" s="138"/>
      <c r="AF477" s="140"/>
      <c r="AG477" s="135"/>
    </row>
    <row r="478" spans="1:33" hidden="1">
      <c r="A478" s="60" t="s">
        <v>5286</v>
      </c>
      <c r="B478" s="31" t="s">
        <v>746</v>
      </c>
      <c r="C478" s="32" t="s">
        <v>2126</v>
      </c>
      <c r="D478" s="32" t="s">
        <v>2211</v>
      </c>
      <c r="E478" s="32" t="s">
        <v>2126</v>
      </c>
      <c r="F478" s="32" t="s">
        <v>2119</v>
      </c>
      <c r="G478" s="34" t="s">
        <v>2108</v>
      </c>
      <c r="H478" s="35" t="s">
        <v>2573</v>
      </c>
      <c r="I478" s="313">
        <v>8081</v>
      </c>
      <c r="J478" s="341">
        <v>1180</v>
      </c>
      <c r="K478" s="342">
        <v>112</v>
      </c>
      <c r="L478" s="327">
        <v>1168.44</v>
      </c>
      <c r="M478" s="18">
        <f t="shared" si="64"/>
        <v>1.38596708E-2</v>
      </c>
      <c r="N478" s="18">
        <f t="shared" si="65"/>
        <v>1.39967919E-2</v>
      </c>
      <c r="O478" s="36">
        <f t="shared" si="66"/>
        <v>7.0707400000000003E-4</v>
      </c>
      <c r="P478" s="362">
        <f t="shared" si="67"/>
        <v>75656</v>
      </c>
      <c r="Q478" s="255"/>
      <c r="R478" s="255"/>
      <c r="S478" s="255"/>
      <c r="T478" s="210"/>
      <c r="U478" s="200">
        <f t="shared" si="68"/>
        <v>75656</v>
      </c>
      <c r="V478" s="223">
        <f t="shared" si="69"/>
        <v>75656</v>
      </c>
      <c r="W478" s="156"/>
      <c r="X478" s="158"/>
      <c r="Y478" s="152"/>
      <c r="Z478" s="126"/>
      <c r="AA478" s="124"/>
      <c r="AB478" s="118"/>
      <c r="AC478" s="135"/>
      <c r="AD478" s="135"/>
      <c r="AE478" s="138"/>
      <c r="AF478" s="140"/>
      <c r="AG478" s="135"/>
    </row>
    <row r="479" spans="1:33" hidden="1">
      <c r="A479" s="60" t="s">
        <v>5287</v>
      </c>
      <c r="B479" s="31" t="s">
        <v>747</v>
      </c>
      <c r="C479" s="32" t="s">
        <v>2126</v>
      </c>
      <c r="D479" s="32" t="s">
        <v>2211</v>
      </c>
      <c r="E479" s="32" t="s">
        <v>2133</v>
      </c>
      <c r="F479" s="32" t="s">
        <v>2119</v>
      </c>
      <c r="G479" s="34" t="s">
        <v>2108</v>
      </c>
      <c r="H479" s="35" t="s">
        <v>2577</v>
      </c>
      <c r="I479" s="313">
        <v>5962</v>
      </c>
      <c r="J479" s="341">
        <v>908</v>
      </c>
      <c r="K479" s="342">
        <v>137</v>
      </c>
      <c r="L479" s="327">
        <v>879.55</v>
      </c>
      <c r="M479" s="18">
        <f t="shared" si="64"/>
        <v>2.2978866099999998E-2</v>
      </c>
      <c r="N479" s="18">
        <f t="shared" si="65"/>
        <v>2.37221424E-2</v>
      </c>
      <c r="O479" s="36">
        <f t="shared" si="66"/>
        <v>1.1983683000000001E-3</v>
      </c>
      <c r="P479" s="362">
        <f t="shared" si="67"/>
        <v>128225</v>
      </c>
      <c r="Q479" s="255"/>
      <c r="R479" s="255"/>
      <c r="S479" s="255"/>
      <c r="T479" s="210"/>
      <c r="U479" s="200">
        <f t="shared" si="68"/>
        <v>128225</v>
      </c>
      <c r="V479" s="223">
        <f t="shared" si="69"/>
        <v>128225</v>
      </c>
      <c r="W479" s="156"/>
      <c r="X479" s="158"/>
      <c r="Y479" s="152"/>
      <c r="Z479" s="126"/>
      <c r="AA479" s="124"/>
      <c r="AB479" s="118"/>
      <c r="AC479" s="135"/>
      <c r="AD479" s="135"/>
      <c r="AE479" s="138"/>
      <c r="AF479" s="140"/>
      <c r="AG479" s="135"/>
    </row>
    <row r="480" spans="1:33" hidden="1">
      <c r="A480" s="60" t="s">
        <v>5288</v>
      </c>
      <c r="B480" s="31" t="s">
        <v>748</v>
      </c>
      <c r="C480" s="32" t="s">
        <v>2126</v>
      </c>
      <c r="D480" s="32" t="s">
        <v>2211</v>
      </c>
      <c r="E480" s="32" t="s">
        <v>2157</v>
      </c>
      <c r="F480" s="32" t="s">
        <v>2119</v>
      </c>
      <c r="G480" s="34" t="s">
        <v>2108</v>
      </c>
      <c r="H480" s="35" t="s">
        <v>2578</v>
      </c>
      <c r="I480" s="313">
        <v>6501</v>
      </c>
      <c r="J480" s="341">
        <v>880</v>
      </c>
      <c r="K480" s="342">
        <v>103</v>
      </c>
      <c r="L480" s="327">
        <v>1014.08</v>
      </c>
      <c r="M480" s="18">
        <f t="shared" si="64"/>
        <v>1.5843716300000001E-2</v>
      </c>
      <c r="N480" s="18">
        <f t="shared" si="65"/>
        <v>1.3748886E-2</v>
      </c>
      <c r="O480" s="36">
        <f t="shared" si="66"/>
        <v>6.9455060000000004E-4</v>
      </c>
      <c r="P480" s="362">
        <f t="shared" si="67"/>
        <v>74316</v>
      </c>
      <c r="Q480" s="255"/>
      <c r="R480" s="255"/>
      <c r="S480" s="255"/>
      <c r="T480" s="210"/>
      <c r="U480" s="200">
        <f t="shared" si="68"/>
        <v>74316</v>
      </c>
      <c r="V480" s="223">
        <f t="shared" si="69"/>
        <v>74316</v>
      </c>
      <c r="W480" s="156"/>
      <c r="X480" s="158"/>
      <c r="Y480" s="152"/>
      <c r="Z480" s="126"/>
      <c r="AA480" s="124"/>
      <c r="AB480" s="118"/>
      <c r="AC480" s="135"/>
      <c r="AD480" s="135"/>
      <c r="AE480" s="138"/>
      <c r="AF480" s="140"/>
      <c r="AG480" s="135"/>
    </row>
    <row r="481" spans="1:33" hidden="1">
      <c r="A481" s="60" t="s">
        <v>5289</v>
      </c>
      <c r="B481" s="31" t="s">
        <v>749</v>
      </c>
      <c r="C481" s="32" t="s">
        <v>2126</v>
      </c>
      <c r="D481" s="32" t="s">
        <v>2215</v>
      </c>
      <c r="E481" s="32" t="s">
        <v>2116</v>
      </c>
      <c r="F481" s="32" t="s">
        <v>2117</v>
      </c>
      <c r="G481" s="34" t="s">
        <v>2107</v>
      </c>
      <c r="H481" s="35" t="s">
        <v>2579</v>
      </c>
      <c r="I481" s="313">
        <v>15887</v>
      </c>
      <c r="J481" s="341">
        <v>1932</v>
      </c>
      <c r="K481" s="342">
        <v>35</v>
      </c>
      <c r="L481" s="327">
        <v>1846.19</v>
      </c>
      <c r="M481" s="18">
        <f t="shared" si="64"/>
        <v>2.2030590999999999E-3</v>
      </c>
      <c r="N481" s="18">
        <f t="shared" si="65"/>
        <v>2.3054561E-3</v>
      </c>
      <c r="O481" s="36">
        <f t="shared" si="66"/>
        <v>1.164644E-4</v>
      </c>
      <c r="P481" s="362">
        <f t="shared" si="67"/>
        <v>12461</v>
      </c>
      <c r="Q481" s="255"/>
      <c r="R481" s="255"/>
      <c r="S481" s="255"/>
      <c r="T481" s="210"/>
      <c r="U481" s="200">
        <f t="shared" si="68"/>
        <v>12461</v>
      </c>
      <c r="V481" s="223">
        <f t="shared" si="69"/>
        <v>12461</v>
      </c>
      <c r="W481" s="156"/>
      <c r="X481" s="158"/>
      <c r="Y481" s="152"/>
      <c r="Z481" s="126"/>
      <c r="AA481" s="124"/>
      <c r="AB481" s="118"/>
      <c r="AC481" s="135"/>
      <c r="AD481" s="135"/>
      <c r="AE481" s="138"/>
      <c r="AF481" s="140"/>
      <c r="AG481" s="135"/>
    </row>
    <row r="482" spans="1:33" hidden="1">
      <c r="A482" s="60" t="s">
        <v>5290</v>
      </c>
      <c r="B482" s="31" t="s">
        <v>750</v>
      </c>
      <c r="C482" s="32" t="s">
        <v>2126</v>
      </c>
      <c r="D482" s="32" t="s">
        <v>2215</v>
      </c>
      <c r="E482" s="32" t="s">
        <v>2115</v>
      </c>
      <c r="F482" s="32" t="s">
        <v>2119</v>
      </c>
      <c r="G482" s="34" t="s">
        <v>2108</v>
      </c>
      <c r="H482" s="35" t="s">
        <v>2580</v>
      </c>
      <c r="I482" s="313">
        <v>7125</v>
      </c>
      <c r="J482" s="341">
        <v>1065</v>
      </c>
      <c r="K482" s="342">
        <v>114</v>
      </c>
      <c r="L482" s="327">
        <v>944.48</v>
      </c>
      <c r="M482" s="18">
        <f t="shared" si="64"/>
        <v>1.6E-2</v>
      </c>
      <c r="N482" s="18">
        <f t="shared" si="65"/>
        <v>1.80416737E-2</v>
      </c>
      <c r="O482" s="36">
        <f t="shared" si="66"/>
        <v>9.114088E-4</v>
      </c>
      <c r="P482" s="362">
        <f t="shared" si="67"/>
        <v>97520</v>
      </c>
      <c r="Q482" s="255"/>
      <c r="R482" s="255"/>
      <c r="S482" s="255"/>
      <c r="T482" s="210"/>
      <c r="U482" s="200">
        <f t="shared" si="68"/>
        <v>97520</v>
      </c>
      <c r="V482" s="223">
        <f t="shared" si="69"/>
        <v>97520</v>
      </c>
      <c r="W482" s="156"/>
      <c r="X482" s="158"/>
      <c r="Y482" s="152"/>
      <c r="Z482" s="126"/>
      <c r="AA482" s="124"/>
      <c r="AB482" s="118"/>
      <c r="AC482" s="135"/>
      <c r="AD482" s="135"/>
      <c r="AE482" s="138"/>
      <c r="AF482" s="140"/>
      <c r="AG482" s="135"/>
    </row>
    <row r="483" spans="1:33" hidden="1">
      <c r="A483" s="60" t="s">
        <v>5291</v>
      </c>
      <c r="B483" s="31" t="s">
        <v>751</v>
      </c>
      <c r="C483" s="32" t="s">
        <v>2126</v>
      </c>
      <c r="D483" s="32" t="s">
        <v>2215</v>
      </c>
      <c r="E483" s="32" t="s">
        <v>2120</v>
      </c>
      <c r="F483" s="32" t="s">
        <v>2119</v>
      </c>
      <c r="G483" s="34" t="s">
        <v>2108</v>
      </c>
      <c r="H483" s="35" t="s">
        <v>2581</v>
      </c>
      <c r="I483" s="313">
        <v>4054</v>
      </c>
      <c r="J483" s="341">
        <v>586</v>
      </c>
      <c r="K483" s="342">
        <v>106</v>
      </c>
      <c r="L483" s="327">
        <v>710.14</v>
      </c>
      <c r="M483" s="18">
        <f t="shared" si="64"/>
        <v>2.6147015199999998E-2</v>
      </c>
      <c r="N483" s="18">
        <f t="shared" si="65"/>
        <v>2.1576239699999999E-2</v>
      </c>
      <c r="O483" s="36">
        <f t="shared" si="66"/>
        <v>1.0899639999999999E-3</v>
      </c>
      <c r="P483" s="362">
        <f t="shared" si="67"/>
        <v>116626</v>
      </c>
      <c r="Q483" s="255"/>
      <c r="R483" s="255"/>
      <c r="S483" s="255"/>
      <c r="T483" s="210"/>
      <c r="U483" s="200">
        <f t="shared" si="68"/>
        <v>116626</v>
      </c>
      <c r="V483" s="223">
        <f t="shared" si="69"/>
        <v>116626</v>
      </c>
      <c r="W483" s="156"/>
      <c r="X483" s="158"/>
      <c r="Y483" s="152"/>
      <c r="Z483" s="126"/>
      <c r="AA483" s="124"/>
      <c r="AB483" s="118"/>
      <c r="AC483" s="135"/>
      <c r="AD483" s="135"/>
      <c r="AE483" s="138"/>
      <c r="AF483" s="140"/>
      <c r="AG483" s="135"/>
    </row>
    <row r="484" spans="1:33" hidden="1">
      <c r="A484" s="60" t="s">
        <v>5292</v>
      </c>
      <c r="B484" s="31" t="s">
        <v>752</v>
      </c>
      <c r="C484" s="32" t="s">
        <v>2126</v>
      </c>
      <c r="D484" s="32" t="s">
        <v>2215</v>
      </c>
      <c r="E484" s="32" t="s">
        <v>2122</v>
      </c>
      <c r="F484" s="32">
        <v>3</v>
      </c>
      <c r="G484" s="34" t="s">
        <v>2109</v>
      </c>
      <c r="H484" s="35" t="s">
        <v>2582</v>
      </c>
      <c r="I484" s="313">
        <v>20214</v>
      </c>
      <c r="J484" s="341">
        <v>2659</v>
      </c>
      <c r="K484" s="342">
        <v>79</v>
      </c>
      <c r="L484" s="327">
        <v>1577.88</v>
      </c>
      <c r="M484" s="18">
        <f t="shared" si="64"/>
        <v>3.9081823999999998E-3</v>
      </c>
      <c r="N484" s="18">
        <f t="shared" si="65"/>
        <v>6.5859615000000002E-3</v>
      </c>
      <c r="O484" s="36">
        <f t="shared" si="66"/>
        <v>3.3270210000000002E-4</v>
      </c>
      <c r="P484" s="362">
        <f t="shared" si="67"/>
        <v>35599</v>
      </c>
      <c r="Q484" s="255"/>
      <c r="R484" s="255"/>
      <c r="S484" s="256"/>
      <c r="T484" s="210"/>
      <c r="U484" s="200">
        <f t="shared" si="68"/>
        <v>35599</v>
      </c>
      <c r="V484" s="223">
        <f t="shared" si="69"/>
        <v>35599</v>
      </c>
      <c r="W484" s="156"/>
      <c r="X484" s="158"/>
      <c r="Y484" s="152"/>
      <c r="Z484" s="126"/>
      <c r="AA484" s="124"/>
      <c r="AB484" s="118"/>
      <c r="AC484" s="135"/>
      <c r="AD484" s="135"/>
      <c r="AE484" s="138"/>
      <c r="AF484" s="140"/>
      <c r="AG484" s="135"/>
    </row>
    <row r="485" spans="1:33" hidden="1">
      <c r="A485" s="60" t="s">
        <v>5293</v>
      </c>
      <c r="B485" s="31" t="s">
        <v>753</v>
      </c>
      <c r="C485" s="32" t="s">
        <v>2126</v>
      </c>
      <c r="D485" s="32" t="s">
        <v>2215</v>
      </c>
      <c r="E485" s="32" t="s">
        <v>2124</v>
      </c>
      <c r="F485" s="32" t="s">
        <v>2119</v>
      </c>
      <c r="G485" s="34" t="s">
        <v>2108</v>
      </c>
      <c r="H485" s="35" t="s">
        <v>2583</v>
      </c>
      <c r="I485" s="313">
        <v>5105</v>
      </c>
      <c r="J485" s="341">
        <v>605</v>
      </c>
      <c r="K485" s="342">
        <v>18</v>
      </c>
      <c r="L485" s="327">
        <v>1600.7</v>
      </c>
      <c r="M485" s="18">
        <f t="shared" si="64"/>
        <v>3.5259548999999999E-3</v>
      </c>
      <c r="N485" s="18">
        <f t="shared" si="65"/>
        <v>1.3326685999999999E-3</v>
      </c>
      <c r="O485" s="36">
        <f t="shared" si="66"/>
        <v>6.7322200000000004E-5</v>
      </c>
      <c r="P485" s="362">
        <f t="shared" si="67"/>
        <v>7203</v>
      </c>
      <c r="Q485" s="255"/>
      <c r="R485" s="255"/>
      <c r="S485" s="255"/>
      <c r="T485" s="210"/>
      <c r="U485" s="200">
        <f t="shared" si="68"/>
        <v>7203</v>
      </c>
      <c r="V485" s="223">
        <f t="shared" si="69"/>
        <v>7203</v>
      </c>
      <c r="W485" s="156"/>
      <c r="X485" s="158"/>
      <c r="Y485" s="152"/>
      <c r="Z485" s="126"/>
      <c r="AA485" s="124"/>
      <c r="AB485" s="118"/>
      <c r="AC485" s="135"/>
      <c r="AD485" s="135"/>
      <c r="AE485" s="138"/>
      <c r="AF485" s="140"/>
      <c r="AG485" s="135"/>
    </row>
    <row r="486" spans="1:33" hidden="1">
      <c r="A486" s="60" t="s">
        <v>5294</v>
      </c>
      <c r="B486" s="31" t="s">
        <v>754</v>
      </c>
      <c r="C486" s="32" t="s">
        <v>2126</v>
      </c>
      <c r="D486" s="32" t="s">
        <v>2215</v>
      </c>
      <c r="E486" s="32" t="s">
        <v>2126</v>
      </c>
      <c r="F486" s="32" t="s">
        <v>2119</v>
      </c>
      <c r="G486" s="34" t="s">
        <v>2108</v>
      </c>
      <c r="H486" s="35" t="s">
        <v>2584</v>
      </c>
      <c r="I486" s="313">
        <v>3145</v>
      </c>
      <c r="J486" s="341">
        <v>486</v>
      </c>
      <c r="K486" s="342">
        <v>39</v>
      </c>
      <c r="L486" s="327">
        <v>981.95</v>
      </c>
      <c r="M486" s="18">
        <f t="shared" si="64"/>
        <v>1.24006359E-2</v>
      </c>
      <c r="N486" s="18">
        <f t="shared" si="65"/>
        <v>6.1374906999999996E-3</v>
      </c>
      <c r="O486" s="36">
        <f t="shared" si="66"/>
        <v>3.1004680000000002E-4</v>
      </c>
      <c r="P486" s="362">
        <f t="shared" si="67"/>
        <v>33175</v>
      </c>
      <c r="Q486" s="255"/>
      <c r="R486" s="255"/>
      <c r="S486" s="257"/>
      <c r="T486" s="210"/>
      <c r="U486" s="200">
        <f t="shared" si="68"/>
        <v>33175</v>
      </c>
      <c r="V486" s="223">
        <f t="shared" si="69"/>
        <v>33175</v>
      </c>
      <c r="W486" s="156"/>
      <c r="X486" s="158"/>
      <c r="Y486" s="152"/>
      <c r="Z486" s="126"/>
      <c r="AA486" s="124"/>
      <c r="AB486" s="118"/>
      <c r="AC486" s="135"/>
      <c r="AD486" s="135"/>
      <c r="AE486" s="138"/>
      <c r="AF486" s="140"/>
      <c r="AG486" s="135"/>
    </row>
    <row r="487" spans="1:33" hidden="1">
      <c r="A487" s="60" t="s">
        <v>5295</v>
      </c>
      <c r="B487" s="31" t="s">
        <v>755</v>
      </c>
      <c r="C487" s="32" t="s">
        <v>2126</v>
      </c>
      <c r="D487" s="32" t="s">
        <v>2222</v>
      </c>
      <c r="E487" s="32" t="s">
        <v>2116</v>
      </c>
      <c r="F487" s="32" t="s">
        <v>2117</v>
      </c>
      <c r="G487" s="34" t="s">
        <v>2107</v>
      </c>
      <c r="H487" s="35" t="s">
        <v>2585</v>
      </c>
      <c r="I487" s="313">
        <v>38763</v>
      </c>
      <c r="J487" s="341">
        <v>4659</v>
      </c>
      <c r="K487" s="342">
        <v>29</v>
      </c>
      <c r="L487" s="327">
        <v>1715.35</v>
      </c>
      <c r="M487" s="18">
        <f t="shared" si="64"/>
        <v>7.4813609999999997E-4</v>
      </c>
      <c r="N487" s="18">
        <f t="shared" si="65"/>
        <v>2.0319853000000001E-3</v>
      </c>
      <c r="O487" s="36">
        <f t="shared" si="66"/>
        <v>1.0264949999999999E-4</v>
      </c>
      <c r="P487" s="362">
        <f t="shared" si="67"/>
        <v>10983</v>
      </c>
      <c r="Q487" s="255"/>
      <c r="R487" s="255"/>
      <c r="S487" s="255"/>
      <c r="T487" s="210"/>
      <c r="U487" s="200">
        <f t="shared" si="68"/>
        <v>10983</v>
      </c>
      <c r="V487" s="223">
        <f t="shared" si="69"/>
        <v>10983</v>
      </c>
      <c r="W487" s="156"/>
      <c r="X487" s="158"/>
      <c r="Y487" s="152"/>
      <c r="Z487" s="126"/>
      <c r="AA487" s="124"/>
      <c r="AB487" s="118"/>
      <c r="AC487" s="135"/>
      <c r="AD487" s="135"/>
      <c r="AE487" s="138"/>
      <c r="AF487" s="140"/>
      <c r="AG487" s="135"/>
    </row>
    <row r="488" spans="1:33" hidden="1">
      <c r="A488" s="60" t="s">
        <v>5296</v>
      </c>
      <c r="B488" s="31" t="s">
        <v>756</v>
      </c>
      <c r="C488" s="32" t="s">
        <v>2126</v>
      </c>
      <c r="D488" s="32" t="s">
        <v>2222</v>
      </c>
      <c r="E488" s="32" t="s">
        <v>2115</v>
      </c>
      <c r="F488" s="32" t="s">
        <v>2119</v>
      </c>
      <c r="G488" s="34" t="s">
        <v>2108</v>
      </c>
      <c r="H488" s="35" t="s">
        <v>2586</v>
      </c>
      <c r="I488" s="313">
        <v>10022</v>
      </c>
      <c r="J488" s="341">
        <v>1555</v>
      </c>
      <c r="K488" s="342">
        <v>61</v>
      </c>
      <c r="L488" s="327">
        <v>1480.04</v>
      </c>
      <c r="M488" s="18">
        <f t="shared" si="64"/>
        <v>6.0866093999999999E-3</v>
      </c>
      <c r="N488" s="18">
        <f t="shared" si="65"/>
        <v>6.3948796000000002E-3</v>
      </c>
      <c r="O488" s="36">
        <f t="shared" si="66"/>
        <v>3.2304920000000002E-4</v>
      </c>
      <c r="P488" s="362">
        <f t="shared" si="67"/>
        <v>34566</v>
      </c>
      <c r="Q488" s="255"/>
      <c r="R488" s="255"/>
      <c r="S488" s="255"/>
      <c r="T488" s="210"/>
      <c r="U488" s="200">
        <f t="shared" si="68"/>
        <v>34566</v>
      </c>
      <c r="V488" s="223">
        <f t="shared" si="69"/>
        <v>34566</v>
      </c>
      <c r="W488" s="156"/>
      <c r="X488" s="158"/>
      <c r="Y488" s="152"/>
      <c r="Z488" s="126"/>
      <c r="AA488" s="124"/>
      <c r="AB488" s="118"/>
      <c r="AC488" s="135"/>
      <c r="AD488" s="135"/>
      <c r="AE488" s="138"/>
      <c r="AF488" s="140"/>
      <c r="AG488" s="135"/>
    </row>
    <row r="489" spans="1:33" hidden="1">
      <c r="A489" s="60" t="s">
        <v>5297</v>
      </c>
      <c r="B489" s="31" t="s">
        <v>757</v>
      </c>
      <c r="C489" s="32" t="s">
        <v>2126</v>
      </c>
      <c r="D489" s="32" t="s">
        <v>2222</v>
      </c>
      <c r="E489" s="32" t="s">
        <v>2120</v>
      </c>
      <c r="F489" s="32">
        <v>3</v>
      </c>
      <c r="G489" s="34" t="s">
        <v>2109</v>
      </c>
      <c r="H489" s="35" t="s">
        <v>2587</v>
      </c>
      <c r="I489" s="313">
        <v>10467</v>
      </c>
      <c r="J489" s="341">
        <v>1298</v>
      </c>
      <c r="K489" s="342">
        <v>45</v>
      </c>
      <c r="L489" s="327">
        <v>1321.13</v>
      </c>
      <c r="M489" s="18">
        <f t="shared" si="64"/>
        <v>4.2992261000000002E-3</v>
      </c>
      <c r="N489" s="18">
        <f t="shared" si="65"/>
        <v>4.2239562999999997E-3</v>
      </c>
      <c r="O489" s="36">
        <f t="shared" si="66"/>
        <v>2.1338100000000001E-4</v>
      </c>
      <c r="P489" s="362">
        <f t="shared" si="67"/>
        <v>22831</v>
      </c>
      <c r="Q489" s="255"/>
      <c r="R489" s="255"/>
      <c r="S489" s="255"/>
      <c r="T489" s="210"/>
      <c r="U489" s="200">
        <f t="shared" si="68"/>
        <v>22831</v>
      </c>
      <c r="V489" s="223">
        <f t="shared" si="69"/>
        <v>22831</v>
      </c>
      <c r="W489" s="156"/>
      <c r="X489" s="158"/>
      <c r="Y489" s="152"/>
      <c r="Z489" s="126"/>
      <c r="AA489" s="124"/>
      <c r="AB489" s="118"/>
      <c r="AC489" s="135"/>
      <c r="AD489" s="135"/>
      <c r="AE489" s="138"/>
      <c r="AF489" s="140"/>
      <c r="AG489" s="135"/>
    </row>
    <row r="490" spans="1:33" hidden="1">
      <c r="A490" s="60" t="s">
        <v>5298</v>
      </c>
      <c r="B490" s="31" t="s">
        <v>758</v>
      </c>
      <c r="C490" s="32" t="s">
        <v>2126</v>
      </c>
      <c r="D490" s="32" t="s">
        <v>2222</v>
      </c>
      <c r="E490" s="32" t="s">
        <v>2122</v>
      </c>
      <c r="F490" s="32" t="s">
        <v>2119</v>
      </c>
      <c r="G490" s="34" t="s">
        <v>2108</v>
      </c>
      <c r="H490" s="35" t="s">
        <v>2588</v>
      </c>
      <c r="I490" s="313">
        <v>3347</v>
      </c>
      <c r="J490" s="341">
        <v>369</v>
      </c>
      <c r="K490" s="342">
        <v>23</v>
      </c>
      <c r="L490" s="327">
        <v>1042.43</v>
      </c>
      <c r="M490" s="18">
        <f t="shared" si="64"/>
        <v>6.8718255000000004E-3</v>
      </c>
      <c r="N490" s="18">
        <f t="shared" si="65"/>
        <v>2.4324928999999999E-3</v>
      </c>
      <c r="O490" s="36">
        <f t="shared" si="66"/>
        <v>1.2288190000000001E-4</v>
      </c>
      <c r="P490" s="362">
        <f t="shared" si="67"/>
        <v>13148</v>
      </c>
      <c r="Q490" s="255"/>
      <c r="R490" s="255"/>
      <c r="S490" s="255"/>
      <c r="T490" s="210"/>
      <c r="U490" s="200">
        <f t="shared" si="68"/>
        <v>13148</v>
      </c>
      <c r="V490" s="223">
        <f t="shared" si="69"/>
        <v>13148</v>
      </c>
      <c r="W490" s="156"/>
      <c r="X490" s="158"/>
      <c r="Y490" s="152"/>
      <c r="Z490" s="126"/>
      <c r="AA490" s="124"/>
      <c r="AB490" s="118"/>
      <c r="AC490" s="135"/>
      <c r="AD490" s="135"/>
      <c r="AE490" s="138"/>
      <c r="AF490" s="140"/>
      <c r="AG490" s="135"/>
    </row>
    <row r="491" spans="1:33" hidden="1">
      <c r="A491" s="60" t="s">
        <v>5299</v>
      </c>
      <c r="B491" s="31" t="s">
        <v>759</v>
      </c>
      <c r="C491" s="32" t="s">
        <v>2126</v>
      </c>
      <c r="D491" s="32" t="s">
        <v>2222</v>
      </c>
      <c r="E491" s="32" t="s">
        <v>2124</v>
      </c>
      <c r="F491" s="32" t="s">
        <v>2119</v>
      </c>
      <c r="G491" s="34" t="s">
        <v>2108</v>
      </c>
      <c r="H491" s="35" t="s">
        <v>2589</v>
      </c>
      <c r="I491" s="313">
        <v>8833</v>
      </c>
      <c r="J491" s="341">
        <v>1195</v>
      </c>
      <c r="K491" s="342">
        <v>53</v>
      </c>
      <c r="L491" s="327">
        <v>1079.94</v>
      </c>
      <c r="M491" s="18">
        <f t="shared" si="64"/>
        <v>6.0002264000000001E-3</v>
      </c>
      <c r="N491" s="18">
        <f t="shared" si="65"/>
        <v>6.6395081999999998E-3</v>
      </c>
      <c r="O491" s="36">
        <f t="shared" si="66"/>
        <v>3.354071E-4</v>
      </c>
      <c r="P491" s="362">
        <f t="shared" si="67"/>
        <v>35888</v>
      </c>
      <c r="Q491" s="255"/>
      <c r="R491" s="255"/>
      <c r="S491" s="255"/>
      <c r="T491" s="210"/>
      <c r="U491" s="200">
        <f t="shared" si="68"/>
        <v>35888</v>
      </c>
      <c r="V491" s="223">
        <f t="shared" si="69"/>
        <v>35888</v>
      </c>
      <c r="W491" s="156"/>
      <c r="X491" s="158"/>
      <c r="Y491" s="152"/>
      <c r="Z491" s="126"/>
      <c r="AA491" s="124"/>
      <c r="AB491" s="118"/>
      <c r="AC491" s="135"/>
      <c r="AD491" s="135"/>
      <c r="AE491" s="138"/>
      <c r="AF491" s="140"/>
      <c r="AG491" s="135"/>
    </row>
    <row r="492" spans="1:33" hidden="1">
      <c r="A492" s="60" t="s">
        <v>5300</v>
      </c>
      <c r="B492" s="31" t="s">
        <v>760</v>
      </c>
      <c r="C492" s="32" t="s">
        <v>2126</v>
      </c>
      <c r="D492" s="32" t="s">
        <v>2228</v>
      </c>
      <c r="E492" s="32" t="s">
        <v>2116</v>
      </c>
      <c r="F492" s="32" t="s">
        <v>2117</v>
      </c>
      <c r="G492" s="34" t="s">
        <v>2107</v>
      </c>
      <c r="H492" s="35" t="s">
        <v>2590</v>
      </c>
      <c r="I492" s="313">
        <v>18783</v>
      </c>
      <c r="J492" s="341">
        <v>2273</v>
      </c>
      <c r="K492" s="342">
        <v>93</v>
      </c>
      <c r="L492" s="327">
        <v>1729.67</v>
      </c>
      <c r="M492" s="18">
        <f t="shared" si="64"/>
        <v>4.9512857000000004E-3</v>
      </c>
      <c r="N492" s="18">
        <f t="shared" si="65"/>
        <v>6.5066009000000003E-3</v>
      </c>
      <c r="O492" s="36">
        <f t="shared" si="66"/>
        <v>3.2869300000000002E-4</v>
      </c>
      <c r="P492" s="362">
        <f t="shared" si="67"/>
        <v>35170</v>
      </c>
      <c r="Q492" s="255"/>
      <c r="R492" s="255"/>
      <c r="S492" s="255"/>
      <c r="T492" s="210"/>
      <c r="U492" s="200">
        <f t="shared" si="68"/>
        <v>35170</v>
      </c>
      <c r="V492" s="223">
        <f t="shared" si="69"/>
        <v>35170</v>
      </c>
      <c r="W492" s="156"/>
      <c r="X492" s="158"/>
      <c r="Y492" s="152"/>
      <c r="Z492" s="126"/>
      <c r="AA492" s="124"/>
      <c r="AB492" s="118"/>
      <c r="AC492" s="135"/>
      <c r="AD492" s="135"/>
      <c r="AE492" s="138"/>
      <c r="AF492" s="140"/>
      <c r="AG492" s="135"/>
    </row>
    <row r="493" spans="1:33" hidden="1">
      <c r="A493" s="60" t="s">
        <v>5301</v>
      </c>
      <c r="B493" s="31" t="s">
        <v>761</v>
      </c>
      <c r="C493" s="32" t="s">
        <v>2126</v>
      </c>
      <c r="D493" s="32" t="s">
        <v>2228</v>
      </c>
      <c r="E493" s="32" t="s">
        <v>2115</v>
      </c>
      <c r="F493" s="32" t="s">
        <v>2119</v>
      </c>
      <c r="G493" s="34" t="s">
        <v>2108</v>
      </c>
      <c r="H493" s="35" t="s">
        <v>2591</v>
      </c>
      <c r="I493" s="313">
        <v>3300</v>
      </c>
      <c r="J493" s="341">
        <v>464</v>
      </c>
      <c r="K493" s="342">
        <v>27</v>
      </c>
      <c r="L493" s="327">
        <v>1047.99</v>
      </c>
      <c r="M493" s="18">
        <f t="shared" si="64"/>
        <v>8.1818181E-3</v>
      </c>
      <c r="N493" s="18">
        <f t="shared" si="65"/>
        <v>3.6225188999999998E-3</v>
      </c>
      <c r="O493" s="36">
        <f t="shared" si="66"/>
        <v>1.8299829999999999E-4</v>
      </c>
      <c r="P493" s="362">
        <f t="shared" si="67"/>
        <v>19580</v>
      </c>
      <c r="Q493" s="255"/>
      <c r="R493" s="255"/>
      <c r="S493" s="255"/>
      <c r="T493" s="210"/>
      <c r="U493" s="200">
        <f t="shared" si="68"/>
        <v>19580</v>
      </c>
      <c r="V493" s="223">
        <f t="shared" si="69"/>
        <v>19580</v>
      </c>
      <c r="W493" s="156"/>
      <c r="X493" s="158"/>
      <c r="Y493" s="152"/>
      <c r="Z493" s="126"/>
      <c r="AA493" s="124"/>
      <c r="AB493" s="118"/>
      <c r="AC493" s="135"/>
      <c r="AD493" s="135"/>
      <c r="AE493" s="138"/>
      <c r="AF493" s="140"/>
      <c r="AG493" s="135"/>
    </row>
    <row r="494" spans="1:33" hidden="1">
      <c r="A494" s="60" t="s">
        <v>5302</v>
      </c>
      <c r="B494" s="31" t="s">
        <v>762</v>
      </c>
      <c r="C494" s="32" t="s">
        <v>2126</v>
      </c>
      <c r="D494" s="32" t="s">
        <v>2228</v>
      </c>
      <c r="E494" s="32" t="s">
        <v>2120</v>
      </c>
      <c r="F494" s="32" t="s">
        <v>2119</v>
      </c>
      <c r="G494" s="34" t="s">
        <v>2108</v>
      </c>
      <c r="H494" s="35" t="s">
        <v>2592</v>
      </c>
      <c r="I494" s="313">
        <v>3333</v>
      </c>
      <c r="J494" s="341">
        <v>383</v>
      </c>
      <c r="K494" s="342">
        <v>14</v>
      </c>
      <c r="L494" s="327">
        <v>1250.1099999999999</v>
      </c>
      <c r="M494" s="18">
        <f t="shared" si="64"/>
        <v>4.2004199999999998E-3</v>
      </c>
      <c r="N494" s="18">
        <f t="shared" si="65"/>
        <v>1.2868954000000001E-3</v>
      </c>
      <c r="O494" s="36">
        <f t="shared" si="66"/>
        <v>6.5009899999999996E-5</v>
      </c>
      <c r="P494" s="362">
        <f t="shared" si="67"/>
        <v>6956</v>
      </c>
      <c r="Q494" s="255"/>
      <c r="R494" s="255"/>
      <c r="S494" s="255"/>
      <c r="T494" s="210"/>
      <c r="U494" s="200">
        <f t="shared" si="68"/>
        <v>6956</v>
      </c>
      <c r="V494" s="223">
        <f t="shared" si="69"/>
        <v>6956</v>
      </c>
      <c r="W494" s="156"/>
      <c r="X494" s="158"/>
      <c r="Y494" s="152"/>
      <c r="Z494" s="126"/>
      <c r="AA494" s="124"/>
      <c r="AB494" s="118"/>
      <c r="AC494" s="135"/>
      <c r="AD494" s="135"/>
      <c r="AE494" s="138"/>
      <c r="AF494" s="140"/>
      <c r="AG494" s="135"/>
    </row>
    <row r="495" spans="1:33" hidden="1">
      <c r="A495" s="60" t="s">
        <v>5303</v>
      </c>
      <c r="B495" s="31" t="s">
        <v>763</v>
      </c>
      <c r="C495" s="32" t="s">
        <v>2126</v>
      </c>
      <c r="D495" s="32" t="s">
        <v>2228</v>
      </c>
      <c r="E495" s="32" t="s">
        <v>2122</v>
      </c>
      <c r="F495" s="32" t="s">
        <v>2119</v>
      </c>
      <c r="G495" s="34" t="s">
        <v>2108</v>
      </c>
      <c r="H495" s="35" t="s">
        <v>2593</v>
      </c>
      <c r="I495" s="313">
        <v>3204</v>
      </c>
      <c r="J495" s="341">
        <v>402</v>
      </c>
      <c r="K495" s="342">
        <v>42</v>
      </c>
      <c r="L495" s="327">
        <v>974.18</v>
      </c>
      <c r="M495" s="18">
        <f t="shared" si="64"/>
        <v>1.31086142E-2</v>
      </c>
      <c r="N495" s="18">
        <f t="shared" si="65"/>
        <v>5.4093318000000001E-3</v>
      </c>
      <c r="O495" s="36">
        <f t="shared" si="66"/>
        <v>2.732624E-4</v>
      </c>
      <c r="P495" s="362">
        <f t="shared" si="67"/>
        <v>29239</v>
      </c>
      <c r="Q495" s="255"/>
      <c r="R495" s="255"/>
      <c r="S495" s="255"/>
      <c r="T495" s="210"/>
      <c r="U495" s="200">
        <f t="shared" si="68"/>
        <v>29239</v>
      </c>
      <c r="V495" s="223">
        <f t="shared" si="69"/>
        <v>29239</v>
      </c>
      <c r="W495" s="156"/>
      <c r="X495" s="158"/>
      <c r="Y495" s="152"/>
      <c r="Z495" s="126"/>
      <c r="AA495" s="124"/>
      <c r="AB495" s="118"/>
      <c r="AC495" s="135"/>
      <c r="AD495" s="135"/>
      <c r="AE495" s="138"/>
      <c r="AF495" s="140"/>
      <c r="AG495" s="135"/>
    </row>
    <row r="496" spans="1:33" hidden="1">
      <c r="A496" s="60" t="s">
        <v>5304</v>
      </c>
      <c r="B496" s="31" t="s">
        <v>764</v>
      </c>
      <c r="C496" s="32" t="s">
        <v>2126</v>
      </c>
      <c r="D496" s="32" t="s">
        <v>2228</v>
      </c>
      <c r="E496" s="32" t="s">
        <v>2124</v>
      </c>
      <c r="F496" s="32" t="s">
        <v>2119</v>
      </c>
      <c r="G496" s="34" t="s">
        <v>2108</v>
      </c>
      <c r="H496" s="35" t="s">
        <v>2594</v>
      </c>
      <c r="I496" s="313">
        <v>6102</v>
      </c>
      <c r="J496" s="341">
        <v>784</v>
      </c>
      <c r="K496" s="342">
        <v>63</v>
      </c>
      <c r="L496" s="327">
        <v>1261.8599999999999</v>
      </c>
      <c r="M496" s="18">
        <f t="shared" si="64"/>
        <v>1.03244837E-2</v>
      </c>
      <c r="N496" s="18">
        <f t="shared" si="65"/>
        <v>6.4146539000000001E-3</v>
      </c>
      <c r="O496" s="36">
        <f t="shared" si="66"/>
        <v>3.2404820000000003E-4</v>
      </c>
      <c r="P496" s="362">
        <f t="shared" si="67"/>
        <v>34673</v>
      </c>
      <c r="Q496" s="255"/>
      <c r="R496" s="255"/>
      <c r="S496" s="255"/>
      <c r="T496" s="210"/>
      <c r="U496" s="200">
        <f t="shared" si="68"/>
        <v>34673</v>
      </c>
      <c r="V496" s="223">
        <f t="shared" si="69"/>
        <v>34673</v>
      </c>
      <c r="W496" s="156"/>
      <c r="X496" s="158"/>
      <c r="Y496" s="152"/>
      <c r="Z496" s="126"/>
      <c r="AA496" s="124"/>
      <c r="AB496" s="118"/>
      <c r="AC496" s="135"/>
      <c r="AD496" s="135"/>
      <c r="AE496" s="138"/>
      <c r="AF496" s="140"/>
      <c r="AG496" s="135"/>
    </row>
    <row r="497" spans="1:33" hidden="1">
      <c r="A497" s="61" t="s">
        <v>7277</v>
      </c>
      <c r="B497" s="31" t="s">
        <v>765</v>
      </c>
      <c r="C497" s="32" t="s">
        <v>2126</v>
      </c>
      <c r="D497" s="32" t="s">
        <v>2228</v>
      </c>
      <c r="E497" s="32" t="s">
        <v>2126</v>
      </c>
      <c r="F497" s="32">
        <v>3</v>
      </c>
      <c r="G497" s="34" t="s">
        <v>2109</v>
      </c>
      <c r="H497" s="35" t="s">
        <v>2595</v>
      </c>
      <c r="I497" s="313">
        <v>5915</v>
      </c>
      <c r="J497" s="341">
        <v>700</v>
      </c>
      <c r="K497" s="342">
        <v>32</v>
      </c>
      <c r="L497" s="327">
        <v>1356.01</v>
      </c>
      <c r="M497" s="18">
        <f t="shared" si="64"/>
        <v>5.4099745999999999E-3</v>
      </c>
      <c r="N497" s="18">
        <f t="shared" si="65"/>
        <v>2.7927390999999998E-3</v>
      </c>
      <c r="O497" s="36">
        <f t="shared" si="66"/>
        <v>1.410804E-4</v>
      </c>
      <c r="P497" s="362">
        <f t="shared" si="67"/>
        <v>15095</v>
      </c>
      <c r="Q497" s="255"/>
      <c r="R497" s="255"/>
      <c r="S497" s="255"/>
      <c r="T497" s="210"/>
      <c r="U497" s="200">
        <f t="shared" si="68"/>
        <v>15095</v>
      </c>
      <c r="V497" s="223">
        <f t="shared" si="69"/>
        <v>15095</v>
      </c>
      <c r="W497" s="156"/>
      <c r="X497" s="158"/>
      <c r="Y497" s="152"/>
      <c r="Z497" s="126"/>
      <c r="AA497" s="124"/>
      <c r="AB497" s="118"/>
      <c r="AC497" s="135"/>
      <c r="AD497" s="135"/>
      <c r="AE497" s="138"/>
      <c r="AF497" s="140"/>
      <c r="AG497" s="135"/>
    </row>
    <row r="498" spans="1:33" hidden="1">
      <c r="A498" s="60" t="s">
        <v>5305</v>
      </c>
      <c r="B498" s="31" t="s">
        <v>766</v>
      </c>
      <c r="C498" s="32" t="s">
        <v>2126</v>
      </c>
      <c r="D498" s="32" t="s">
        <v>2228</v>
      </c>
      <c r="E498" s="32" t="s">
        <v>2133</v>
      </c>
      <c r="F498" s="32" t="s">
        <v>2119</v>
      </c>
      <c r="G498" s="34" t="s">
        <v>2108</v>
      </c>
      <c r="H498" s="35" t="s">
        <v>2596</v>
      </c>
      <c r="I498" s="313">
        <v>5000</v>
      </c>
      <c r="J498" s="341">
        <v>610</v>
      </c>
      <c r="K498" s="342">
        <v>58</v>
      </c>
      <c r="L498" s="327">
        <v>904.56</v>
      </c>
      <c r="M498" s="18">
        <f t="shared" si="64"/>
        <v>1.1599999999999999E-2</v>
      </c>
      <c r="N498" s="18">
        <f t="shared" si="65"/>
        <v>7.8225876999999996E-3</v>
      </c>
      <c r="O498" s="36">
        <f t="shared" si="66"/>
        <v>3.9517259999999999E-4</v>
      </c>
      <c r="P498" s="362">
        <f t="shared" si="67"/>
        <v>42283</v>
      </c>
      <c r="Q498" s="255"/>
      <c r="R498" s="255"/>
      <c r="S498" s="255"/>
      <c r="T498" s="210"/>
      <c r="U498" s="200">
        <f t="shared" si="68"/>
        <v>42283</v>
      </c>
      <c r="V498" s="223">
        <f t="shared" si="69"/>
        <v>42283</v>
      </c>
      <c r="W498" s="156"/>
      <c r="X498" s="158"/>
      <c r="Y498" s="152"/>
      <c r="Z498" s="126"/>
      <c r="AA498" s="124"/>
      <c r="AB498" s="118"/>
      <c r="AC498" s="135"/>
      <c r="AD498" s="135"/>
      <c r="AE498" s="138"/>
      <c r="AF498" s="140"/>
      <c r="AG498" s="135"/>
    </row>
    <row r="499" spans="1:33" hidden="1">
      <c r="A499" s="60" t="s">
        <v>5306</v>
      </c>
      <c r="B499" s="31" t="s">
        <v>767</v>
      </c>
      <c r="C499" s="32" t="s">
        <v>2126</v>
      </c>
      <c r="D499" s="32" t="s">
        <v>2228</v>
      </c>
      <c r="E499" s="32" t="s">
        <v>2157</v>
      </c>
      <c r="F499" s="32" t="s">
        <v>2119</v>
      </c>
      <c r="G499" s="34" t="s">
        <v>2108</v>
      </c>
      <c r="H499" s="35" t="s">
        <v>2597</v>
      </c>
      <c r="I499" s="313">
        <v>7384</v>
      </c>
      <c r="J499" s="341">
        <v>944</v>
      </c>
      <c r="K499" s="342">
        <v>71</v>
      </c>
      <c r="L499" s="327">
        <v>707.2</v>
      </c>
      <c r="M499" s="18">
        <f t="shared" si="64"/>
        <v>9.6153846000000005E-3</v>
      </c>
      <c r="N499" s="18">
        <f t="shared" si="65"/>
        <v>1.2835015599999999E-2</v>
      </c>
      <c r="O499" s="36">
        <f t="shared" si="66"/>
        <v>6.4838470000000003E-4</v>
      </c>
      <c r="P499" s="362">
        <f t="shared" si="67"/>
        <v>69377</v>
      </c>
      <c r="Q499" s="255"/>
      <c r="R499" s="255"/>
      <c r="S499" s="255"/>
      <c r="T499" s="210"/>
      <c r="U499" s="200">
        <f t="shared" si="68"/>
        <v>69377</v>
      </c>
      <c r="V499" s="223">
        <f t="shared" si="69"/>
        <v>69377</v>
      </c>
      <c r="W499" s="156"/>
      <c r="X499" s="158"/>
      <c r="Y499" s="152"/>
      <c r="Z499" s="126"/>
      <c r="AA499" s="124"/>
      <c r="AB499" s="118"/>
      <c r="AC499" s="135"/>
      <c r="AD499" s="135"/>
      <c r="AE499" s="138"/>
      <c r="AF499" s="140"/>
      <c r="AG499" s="135"/>
    </row>
    <row r="500" spans="1:33" hidden="1">
      <c r="A500" s="60" t="s">
        <v>5307</v>
      </c>
      <c r="B500" s="31" t="s">
        <v>768</v>
      </c>
      <c r="C500" s="32" t="s">
        <v>2126</v>
      </c>
      <c r="D500" s="32" t="s">
        <v>2228</v>
      </c>
      <c r="E500" s="32" t="s">
        <v>2159</v>
      </c>
      <c r="F500" s="32" t="s">
        <v>2119</v>
      </c>
      <c r="G500" s="34" t="s">
        <v>2108</v>
      </c>
      <c r="H500" s="35" t="s">
        <v>2598</v>
      </c>
      <c r="I500" s="313">
        <v>3885</v>
      </c>
      <c r="J500" s="341">
        <v>534</v>
      </c>
      <c r="K500" s="342">
        <v>49</v>
      </c>
      <c r="L500" s="327">
        <v>865.74</v>
      </c>
      <c r="M500" s="18">
        <f t="shared" si="64"/>
        <v>1.26126126E-2</v>
      </c>
      <c r="N500" s="18">
        <f t="shared" si="65"/>
        <v>7.7796278999999998E-3</v>
      </c>
      <c r="O500" s="36">
        <f t="shared" si="66"/>
        <v>3.9300240000000002E-4</v>
      </c>
      <c r="P500" s="362">
        <f t="shared" si="67"/>
        <v>42051</v>
      </c>
      <c r="Q500" s="255"/>
      <c r="R500" s="255"/>
      <c r="S500" s="255"/>
      <c r="T500" s="210"/>
      <c r="U500" s="200">
        <f t="shared" si="68"/>
        <v>42051</v>
      </c>
      <c r="V500" s="223">
        <f t="shared" si="69"/>
        <v>42051</v>
      </c>
      <c r="W500" s="156"/>
      <c r="X500" s="158"/>
      <c r="Y500" s="152"/>
      <c r="Z500" s="126"/>
      <c r="AA500" s="124"/>
      <c r="AB500" s="118"/>
      <c r="AC500" s="135"/>
      <c r="AD500" s="135"/>
      <c r="AE500" s="138"/>
      <c r="AF500" s="140"/>
      <c r="AG500" s="135"/>
    </row>
    <row r="501" spans="1:33" hidden="1">
      <c r="A501" s="60" t="s">
        <v>5308</v>
      </c>
      <c r="B501" s="31" t="s">
        <v>769</v>
      </c>
      <c r="C501" s="32" t="s">
        <v>2126</v>
      </c>
      <c r="D501" s="32" t="s">
        <v>2228</v>
      </c>
      <c r="E501" s="32" t="s">
        <v>2172</v>
      </c>
      <c r="F501" s="32" t="s">
        <v>2119</v>
      </c>
      <c r="G501" s="34" t="s">
        <v>2108</v>
      </c>
      <c r="H501" s="35" t="s">
        <v>2599</v>
      </c>
      <c r="I501" s="313">
        <v>3854</v>
      </c>
      <c r="J501" s="341">
        <v>412</v>
      </c>
      <c r="K501" s="342">
        <v>34</v>
      </c>
      <c r="L501" s="327">
        <v>1030.57</v>
      </c>
      <c r="M501" s="18">
        <f t="shared" si="64"/>
        <v>8.8220030999999997E-3</v>
      </c>
      <c r="N501" s="18">
        <f t="shared" si="65"/>
        <v>3.5268494E-3</v>
      </c>
      <c r="O501" s="36">
        <f t="shared" si="66"/>
        <v>1.7816530000000001E-4</v>
      </c>
      <c r="P501" s="362">
        <f t="shared" si="67"/>
        <v>19063</v>
      </c>
      <c r="Q501" s="255"/>
      <c r="R501" s="255"/>
      <c r="S501" s="255"/>
      <c r="T501" s="210"/>
      <c r="U501" s="200">
        <f t="shared" si="68"/>
        <v>19063</v>
      </c>
      <c r="V501" s="223">
        <f t="shared" si="69"/>
        <v>19063</v>
      </c>
      <c r="W501" s="156"/>
      <c r="X501" s="158"/>
      <c r="Y501" s="152"/>
      <c r="Z501" s="126"/>
      <c r="AA501" s="124"/>
      <c r="AB501" s="118"/>
      <c r="AC501" s="135"/>
      <c r="AD501" s="135"/>
      <c r="AE501" s="138"/>
      <c r="AF501" s="140"/>
      <c r="AG501" s="135"/>
    </row>
    <row r="502" spans="1:33" hidden="1">
      <c r="A502" s="60" t="s">
        <v>5309</v>
      </c>
      <c r="B502" s="31" t="s">
        <v>770</v>
      </c>
      <c r="C502" s="32" t="s">
        <v>2126</v>
      </c>
      <c r="D502" s="32" t="s">
        <v>2228</v>
      </c>
      <c r="E502" s="32" t="s">
        <v>2174</v>
      </c>
      <c r="F502" s="32" t="s">
        <v>2119</v>
      </c>
      <c r="G502" s="34" t="s">
        <v>2108</v>
      </c>
      <c r="H502" s="35" t="s">
        <v>2590</v>
      </c>
      <c r="I502" s="313">
        <v>11292</v>
      </c>
      <c r="J502" s="341">
        <v>1596</v>
      </c>
      <c r="K502" s="342">
        <v>116</v>
      </c>
      <c r="L502" s="327">
        <v>1014.68</v>
      </c>
      <c r="M502" s="18">
        <f t="shared" si="64"/>
        <v>1.0272759399999999E-2</v>
      </c>
      <c r="N502" s="18">
        <f t="shared" si="65"/>
        <v>1.6158122699999999E-2</v>
      </c>
      <c r="O502" s="36">
        <f t="shared" si="66"/>
        <v>8.1625770000000005E-4</v>
      </c>
      <c r="P502" s="362">
        <f t="shared" si="67"/>
        <v>87339</v>
      </c>
      <c r="Q502" s="255"/>
      <c r="R502" s="255"/>
      <c r="S502" s="257"/>
      <c r="T502" s="210"/>
      <c r="U502" s="200">
        <f t="shared" si="68"/>
        <v>87339</v>
      </c>
      <c r="V502" s="223">
        <f t="shared" si="69"/>
        <v>87339</v>
      </c>
      <c r="W502" s="156"/>
      <c r="X502" s="158"/>
      <c r="Y502" s="152"/>
      <c r="Z502" s="126"/>
      <c r="AA502" s="124"/>
      <c r="AB502" s="118"/>
      <c r="AC502" s="135"/>
      <c r="AD502" s="135"/>
      <c r="AE502" s="138"/>
      <c r="AF502" s="140"/>
      <c r="AG502" s="135"/>
    </row>
    <row r="503" spans="1:33" hidden="1">
      <c r="A503" s="60" t="s">
        <v>5310</v>
      </c>
      <c r="B503" s="31" t="s">
        <v>771</v>
      </c>
      <c r="C503" s="32" t="s">
        <v>2126</v>
      </c>
      <c r="D503" s="32" t="s">
        <v>2228</v>
      </c>
      <c r="E503" s="32" t="s">
        <v>2175</v>
      </c>
      <c r="F503" s="32">
        <v>3</v>
      </c>
      <c r="G503" s="34" t="s">
        <v>2109</v>
      </c>
      <c r="H503" s="35" t="s">
        <v>2600</v>
      </c>
      <c r="I503" s="313">
        <v>5437</v>
      </c>
      <c r="J503" s="341">
        <v>682</v>
      </c>
      <c r="K503" s="342">
        <v>45</v>
      </c>
      <c r="L503" s="327">
        <v>1290.42</v>
      </c>
      <c r="M503" s="18">
        <f t="shared" si="64"/>
        <v>8.2766230999999999E-3</v>
      </c>
      <c r="N503" s="18">
        <f t="shared" si="65"/>
        <v>4.3742787999999999E-3</v>
      </c>
      <c r="O503" s="36">
        <f t="shared" si="66"/>
        <v>2.209748E-4</v>
      </c>
      <c r="P503" s="362">
        <f t="shared" si="67"/>
        <v>23644</v>
      </c>
      <c r="Q503" s="255"/>
      <c r="R503" s="255"/>
      <c r="S503" s="255"/>
      <c r="T503" s="210"/>
      <c r="U503" s="200">
        <f t="shared" si="68"/>
        <v>23644</v>
      </c>
      <c r="V503" s="223">
        <f t="shared" si="69"/>
        <v>23644</v>
      </c>
      <c r="W503" s="156"/>
      <c r="X503" s="158"/>
      <c r="Y503" s="152"/>
      <c r="Z503" s="126"/>
      <c r="AA503" s="124"/>
      <c r="AB503" s="118"/>
      <c r="AC503" s="135"/>
      <c r="AD503" s="135"/>
      <c r="AE503" s="138"/>
      <c r="AF503" s="140"/>
      <c r="AG503" s="135"/>
    </row>
    <row r="504" spans="1:33" hidden="1">
      <c r="A504" s="60" t="s">
        <v>5311</v>
      </c>
      <c r="B504" s="31" t="s">
        <v>772</v>
      </c>
      <c r="C504" s="32" t="s">
        <v>2126</v>
      </c>
      <c r="D504" s="32" t="s">
        <v>2228</v>
      </c>
      <c r="E504" s="32" t="s">
        <v>2177</v>
      </c>
      <c r="F504" s="32" t="s">
        <v>2119</v>
      </c>
      <c r="G504" s="34" t="s">
        <v>2108</v>
      </c>
      <c r="H504" s="35" t="s">
        <v>2601</v>
      </c>
      <c r="I504" s="313">
        <v>4455</v>
      </c>
      <c r="J504" s="341">
        <v>432</v>
      </c>
      <c r="K504" s="342">
        <v>67</v>
      </c>
      <c r="L504" s="327">
        <v>1016.62</v>
      </c>
      <c r="M504" s="18">
        <f t="shared" si="64"/>
        <v>1.5039281700000001E-2</v>
      </c>
      <c r="N504" s="18">
        <f t="shared" si="65"/>
        <v>6.3907553000000002E-3</v>
      </c>
      <c r="O504" s="36">
        <f t="shared" si="66"/>
        <v>3.228409E-4</v>
      </c>
      <c r="P504" s="362">
        <f t="shared" si="67"/>
        <v>34543</v>
      </c>
      <c r="Q504" s="255"/>
      <c r="R504" s="255"/>
      <c r="S504" s="255"/>
      <c r="T504" s="210"/>
      <c r="U504" s="200">
        <f t="shared" si="68"/>
        <v>34543</v>
      </c>
      <c r="V504" s="223">
        <f t="shared" si="69"/>
        <v>34543</v>
      </c>
      <c r="W504" s="156"/>
      <c r="X504" s="158"/>
      <c r="Y504" s="152"/>
      <c r="Z504" s="126"/>
      <c r="AA504" s="124"/>
      <c r="AB504" s="118"/>
      <c r="AC504" s="135"/>
      <c r="AD504" s="135"/>
      <c r="AE504" s="138"/>
      <c r="AF504" s="140"/>
      <c r="AG504" s="135"/>
    </row>
    <row r="505" spans="1:33" hidden="1">
      <c r="A505" s="60" t="s">
        <v>5312</v>
      </c>
      <c r="B505" s="31" t="s">
        <v>773</v>
      </c>
      <c r="C505" s="32" t="s">
        <v>2126</v>
      </c>
      <c r="D505" s="32" t="s">
        <v>2234</v>
      </c>
      <c r="E505" s="32" t="s">
        <v>2116</v>
      </c>
      <c r="F505" s="32" t="s">
        <v>2117</v>
      </c>
      <c r="G505" s="34" t="s">
        <v>2107</v>
      </c>
      <c r="H505" s="35" t="s">
        <v>2602</v>
      </c>
      <c r="I505" s="313">
        <v>12915</v>
      </c>
      <c r="J505" s="341">
        <v>1734</v>
      </c>
      <c r="K505" s="342">
        <v>52</v>
      </c>
      <c r="L505" s="327">
        <v>1403.14</v>
      </c>
      <c r="M505" s="18">
        <f t="shared" si="64"/>
        <v>4.0263258999999997E-3</v>
      </c>
      <c r="N505" s="18">
        <f t="shared" si="65"/>
        <v>4.9757322999999997E-3</v>
      </c>
      <c r="O505" s="36">
        <f t="shared" si="66"/>
        <v>2.513584E-4</v>
      </c>
      <c r="P505" s="362">
        <f t="shared" si="67"/>
        <v>26895</v>
      </c>
      <c r="Q505" s="255"/>
      <c r="R505" s="255"/>
      <c r="S505" s="255"/>
      <c r="T505" s="210"/>
      <c r="U505" s="200">
        <f t="shared" si="68"/>
        <v>26895</v>
      </c>
      <c r="V505" s="223">
        <f t="shared" si="69"/>
        <v>26895</v>
      </c>
      <c r="W505" s="156"/>
      <c r="X505" s="158"/>
      <c r="Y505" s="152"/>
      <c r="Z505" s="126"/>
      <c r="AA505" s="124"/>
      <c r="AB505" s="118"/>
      <c r="AC505" s="135"/>
      <c r="AD505" s="135"/>
      <c r="AE505" s="138"/>
      <c r="AF505" s="140"/>
      <c r="AG505" s="135"/>
    </row>
    <row r="506" spans="1:33" hidden="1">
      <c r="A506" s="60" t="s">
        <v>5313</v>
      </c>
      <c r="B506" s="31" t="s">
        <v>774</v>
      </c>
      <c r="C506" s="32" t="s">
        <v>2126</v>
      </c>
      <c r="D506" s="32" t="s">
        <v>2234</v>
      </c>
      <c r="E506" s="32" t="s">
        <v>2115</v>
      </c>
      <c r="F506" s="32" t="s">
        <v>2119</v>
      </c>
      <c r="G506" s="34" t="s">
        <v>2108</v>
      </c>
      <c r="H506" s="35" t="s">
        <v>2603</v>
      </c>
      <c r="I506" s="313">
        <v>2791</v>
      </c>
      <c r="J506" s="341">
        <v>301</v>
      </c>
      <c r="K506" s="342">
        <v>54</v>
      </c>
      <c r="L506" s="327">
        <v>794.61</v>
      </c>
      <c r="M506" s="18">
        <f t="shared" si="64"/>
        <v>1.9347903900000001E-2</v>
      </c>
      <c r="N506" s="18">
        <f t="shared" si="65"/>
        <v>7.3290281000000001E-3</v>
      </c>
      <c r="O506" s="36">
        <f t="shared" si="66"/>
        <v>3.7023950000000003E-4</v>
      </c>
      <c r="P506" s="362">
        <f t="shared" si="67"/>
        <v>39615</v>
      </c>
      <c r="Q506" s="255"/>
      <c r="R506" s="255"/>
      <c r="S506" s="255"/>
      <c r="T506" s="210"/>
      <c r="U506" s="200">
        <f t="shared" si="68"/>
        <v>39615</v>
      </c>
      <c r="V506" s="223">
        <f t="shared" si="69"/>
        <v>39615</v>
      </c>
      <c r="W506" s="156"/>
      <c r="X506" s="158"/>
      <c r="Y506" s="152"/>
      <c r="Z506" s="126"/>
      <c r="AA506" s="124"/>
      <c r="AB506" s="118"/>
      <c r="AC506" s="135"/>
      <c r="AD506" s="135"/>
      <c r="AE506" s="138"/>
      <c r="AF506" s="140"/>
      <c r="AG506" s="135"/>
    </row>
    <row r="507" spans="1:33" hidden="1">
      <c r="A507" s="60" t="s">
        <v>5314</v>
      </c>
      <c r="B507" s="31" t="s">
        <v>775</v>
      </c>
      <c r="C507" s="32" t="s">
        <v>2126</v>
      </c>
      <c r="D507" s="32" t="s">
        <v>2234</v>
      </c>
      <c r="E507" s="32" t="s">
        <v>2120</v>
      </c>
      <c r="F507" s="32" t="s">
        <v>2119</v>
      </c>
      <c r="G507" s="34" t="s">
        <v>2108</v>
      </c>
      <c r="H507" s="35" t="s">
        <v>2604</v>
      </c>
      <c r="I507" s="313">
        <v>3680</v>
      </c>
      <c r="J507" s="341">
        <v>467</v>
      </c>
      <c r="K507" s="342">
        <v>68</v>
      </c>
      <c r="L507" s="327">
        <v>961.21</v>
      </c>
      <c r="M507" s="18">
        <f t="shared" si="64"/>
        <v>1.84782608E-2</v>
      </c>
      <c r="N507" s="18">
        <f t="shared" si="65"/>
        <v>8.9775884E-3</v>
      </c>
      <c r="O507" s="36">
        <f t="shared" si="66"/>
        <v>4.5351959999999998E-4</v>
      </c>
      <c r="P507" s="362">
        <f t="shared" si="67"/>
        <v>48526</v>
      </c>
      <c r="Q507" s="255"/>
      <c r="R507" s="255"/>
      <c r="S507" s="255"/>
      <c r="T507" s="210"/>
      <c r="U507" s="200">
        <f t="shared" si="68"/>
        <v>48526</v>
      </c>
      <c r="V507" s="223">
        <f t="shared" si="69"/>
        <v>48526</v>
      </c>
      <c r="W507" s="156"/>
      <c r="X507" s="158"/>
      <c r="Y507" s="152"/>
      <c r="Z507" s="126"/>
      <c r="AA507" s="124"/>
      <c r="AB507" s="118"/>
      <c r="AC507" s="135"/>
      <c r="AD507" s="135"/>
      <c r="AE507" s="138"/>
      <c r="AF507" s="140"/>
      <c r="AG507" s="135"/>
    </row>
    <row r="508" spans="1:33" hidden="1">
      <c r="A508" s="60" t="s">
        <v>5315</v>
      </c>
      <c r="B508" s="31" t="s">
        <v>776</v>
      </c>
      <c r="C508" s="32" t="s">
        <v>2126</v>
      </c>
      <c r="D508" s="32" t="s">
        <v>2234</v>
      </c>
      <c r="E508" s="32" t="s">
        <v>2122</v>
      </c>
      <c r="F508" s="32" t="s">
        <v>2119</v>
      </c>
      <c r="G508" s="34" t="s">
        <v>2108</v>
      </c>
      <c r="H508" s="35" t="s">
        <v>2605</v>
      </c>
      <c r="I508" s="313">
        <v>2070</v>
      </c>
      <c r="J508" s="341">
        <v>246</v>
      </c>
      <c r="K508" s="342">
        <v>57</v>
      </c>
      <c r="L508" s="327">
        <v>807.51</v>
      </c>
      <c r="M508" s="18">
        <f t="shared" si="64"/>
        <v>2.7536231800000002E-2</v>
      </c>
      <c r="N508" s="18">
        <f t="shared" si="65"/>
        <v>8.3886428000000002E-3</v>
      </c>
      <c r="O508" s="36">
        <f t="shared" si="66"/>
        <v>4.2376790000000001E-4</v>
      </c>
      <c r="P508" s="362">
        <f t="shared" si="67"/>
        <v>45343</v>
      </c>
      <c r="Q508" s="255"/>
      <c r="R508" s="255"/>
      <c r="S508" s="255"/>
      <c r="T508" s="210"/>
      <c r="U508" s="200">
        <f t="shared" si="68"/>
        <v>45343</v>
      </c>
      <c r="V508" s="223">
        <f t="shared" si="69"/>
        <v>45343</v>
      </c>
      <c r="W508" s="156"/>
      <c r="X508" s="158"/>
      <c r="Y508" s="152"/>
      <c r="Z508" s="126"/>
      <c r="AA508" s="124"/>
      <c r="AB508" s="118"/>
      <c r="AC508" s="135"/>
      <c r="AD508" s="135"/>
      <c r="AE508" s="138"/>
      <c r="AF508" s="140"/>
      <c r="AG508" s="135"/>
    </row>
    <row r="509" spans="1:33" hidden="1">
      <c r="A509" s="60" t="s">
        <v>5316</v>
      </c>
      <c r="B509" s="31" t="s">
        <v>777</v>
      </c>
      <c r="C509" s="32" t="s">
        <v>2126</v>
      </c>
      <c r="D509" s="32" t="s">
        <v>2234</v>
      </c>
      <c r="E509" s="32" t="s">
        <v>2124</v>
      </c>
      <c r="F509" s="32" t="s">
        <v>2119</v>
      </c>
      <c r="G509" s="34" t="s">
        <v>2108</v>
      </c>
      <c r="H509" s="35" t="s">
        <v>2606</v>
      </c>
      <c r="I509" s="313">
        <v>4164</v>
      </c>
      <c r="J509" s="341">
        <v>552</v>
      </c>
      <c r="K509" s="342">
        <v>56</v>
      </c>
      <c r="L509" s="327">
        <v>1358.36</v>
      </c>
      <c r="M509" s="18">
        <f t="shared" si="64"/>
        <v>1.3448607099999999E-2</v>
      </c>
      <c r="N509" s="18">
        <f t="shared" si="65"/>
        <v>5.4651426000000003E-3</v>
      </c>
      <c r="O509" s="36">
        <f t="shared" si="66"/>
        <v>2.7608180000000002E-4</v>
      </c>
      <c r="P509" s="362">
        <f t="shared" si="67"/>
        <v>29540</v>
      </c>
      <c r="Q509" s="255"/>
      <c r="R509" s="255"/>
      <c r="S509" s="255"/>
      <c r="T509" s="210"/>
      <c r="U509" s="200">
        <f t="shared" si="68"/>
        <v>29540</v>
      </c>
      <c r="V509" s="223">
        <f t="shared" si="69"/>
        <v>29540</v>
      </c>
      <c r="W509" s="156"/>
      <c r="X509" s="158"/>
      <c r="Y509" s="152"/>
      <c r="Z509" s="126"/>
      <c r="AA509" s="124"/>
      <c r="AB509" s="118"/>
      <c r="AC509" s="135"/>
      <c r="AD509" s="135"/>
      <c r="AE509" s="138"/>
      <c r="AF509" s="140"/>
      <c r="AG509" s="135"/>
    </row>
    <row r="510" spans="1:33" hidden="1">
      <c r="A510" s="60" t="s">
        <v>5317</v>
      </c>
      <c r="B510" s="31" t="s">
        <v>778</v>
      </c>
      <c r="C510" s="32" t="s">
        <v>2126</v>
      </c>
      <c r="D510" s="32" t="s">
        <v>2234</v>
      </c>
      <c r="E510" s="32" t="s">
        <v>2126</v>
      </c>
      <c r="F510" s="32" t="s">
        <v>2119</v>
      </c>
      <c r="G510" s="34" t="s">
        <v>2108</v>
      </c>
      <c r="H510" s="35" t="s">
        <v>2602</v>
      </c>
      <c r="I510" s="313">
        <v>6023</v>
      </c>
      <c r="J510" s="341">
        <v>880</v>
      </c>
      <c r="K510" s="342">
        <v>51</v>
      </c>
      <c r="L510" s="327">
        <v>1421.69</v>
      </c>
      <c r="M510" s="18">
        <f t="shared" si="64"/>
        <v>8.4675410000000003E-3</v>
      </c>
      <c r="N510" s="18">
        <f t="shared" si="65"/>
        <v>5.2412522999999997E-3</v>
      </c>
      <c r="O510" s="36">
        <f t="shared" si="66"/>
        <v>2.647716E-4</v>
      </c>
      <c r="P510" s="362">
        <f t="shared" si="67"/>
        <v>28330</v>
      </c>
      <c r="Q510" s="255"/>
      <c r="R510" s="255"/>
      <c r="S510" s="255"/>
      <c r="T510" s="210"/>
      <c r="U510" s="200">
        <f t="shared" si="68"/>
        <v>28330</v>
      </c>
      <c r="V510" s="223">
        <f t="shared" si="69"/>
        <v>28330</v>
      </c>
      <c r="W510" s="156"/>
      <c r="X510" s="158"/>
      <c r="Y510" s="152"/>
      <c r="Z510" s="126"/>
      <c r="AA510" s="124"/>
      <c r="AB510" s="118"/>
      <c r="AC510" s="135"/>
      <c r="AD510" s="135"/>
      <c r="AE510" s="138"/>
      <c r="AF510" s="140"/>
      <c r="AG510" s="135"/>
    </row>
    <row r="511" spans="1:33" hidden="1">
      <c r="A511" s="60" t="s">
        <v>5318</v>
      </c>
      <c r="B511" s="31" t="s">
        <v>779</v>
      </c>
      <c r="C511" s="32" t="s">
        <v>2126</v>
      </c>
      <c r="D511" s="32" t="s">
        <v>2234</v>
      </c>
      <c r="E511" s="32" t="s">
        <v>2133</v>
      </c>
      <c r="F511" s="32" t="s">
        <v>2119</v>
      </c>
      <c r="G511" s="34" t="s">
        <v>2108</v>
      </c>
      <c r="H511" s="35" t="s">
        <v>2607</v>
      </c>
      <c r="I511" s="313">
        <v>3817</v>
      </c>
      <c r="J511" s="341">
        <v>408</v>
      </c>
      <c r="K511" s="342">
        <v>77</v>
      </c>
      <c r="L511" s="327">
        <v>1025.1400000000001</v>
      </c>
      <c r="M511" s="18">
        <f t="shared" ref="M511:M531" si="70" xml:space="preserve"> ROUNDDOWN(K511/I511,10)</f>
        <v>2.01729106E-2</v>
      </c>
      <c r="N511" s="18">
        <f t="shared" ref="N511:N531" si="71">ROUNDDOWN(J511*M511/L511,10)</f>
        <v>8.0287058000000008E-3</v>
      </c>
      <c r="O511" s="36">
        <f t="shared" ref="O511:O531" si="72">ROUNDDOWN(N511/$N$2500,10)</f>
        <v>4.0558499999999997E-4</v>
      </c>
      <c r="P511" s="362">
        <f t="shared" si="67"/>
        <v>43397</v>
      </c>
      <c r="Q511" s="255"/>
      <c r="R511" s="255"/>
      <c r="S511" s="255"/>
      <c r="T511" s="210"/>
      <c r="U511" s="200">
        <f t="shared" si="68"/>
        <v>43397</v>
      </c>
      <c r="V511" s="223">
        <f t="shared" si="69"/>
        <v>43397</v>
      </c>
      <c r="W511" s="156"/>
      <c r="X511" s="158"/>
      <c r="Y511" s="152"/>
      <c r="Z511" s="126"/>
      <c r="AA511" s="124"/>
      <c r="AB511" s="118"/>
      <c r="AC511" s="135"/>
      <c r="AD511" s="135"/>
      <c r="AE511" s="138"/>
      <c r="AF511" s="140"/>
      <c r="AG511" s="135"/>
    </row>
    <row r="512" spans="1:33" hidden="1">
      <c r="A512" s="60" t="s">
        <v>5319</v>
      </c>
      <c r="B512" s="31" t="s">
        <v>780</v>
      </c>
      <c r="C512" s="32" t="s">
        <v>2126</v>
      </c>
      <c r="D512" s="32" t="s">
        <v>2234</v>
      </c>
      <c r="E512" s="32" t="s">
        <v>2157</v>
      </c>
      <c r="F512" s="32" t="s">
        <v>2119</v>
      </c>
      <c r="G512" s="34" t="s">
        <v>2108</v>
      </c>
      <c r="H512" s="35" t="s">
        <v>2608</v>
      </c>
      <c r="I512" s="313">
        <v>2529</v>
      </c>
      <c r="J512" s="341">
        <v>312</v>
      </c>
      <c r="K512" s="342">
        <v>71</v>
      </c>
      <c r="L512" s="327">
        <v>973.68</v>
      </c>
      <c r="M512" s="18">
        <f t="shared" si="70"/>
        <v>2.8074337599999999E-2</v>
      </c>
      <c r="N512" s="18">
        <f t="shared" si="71"/>
        <v>8.9959671000000001E-3</v>
      </c>
      <c r="O512" s="36">
        <f t="shared" si="72"/>
        <v>4.5444799999999998E-4</v>
      </c>
      <c r="P512" s="362">
        <f t="shared" ref="P512:P531" si="73">ROUNDDOWN(107000000*O512,0)</f>
        <v>48625</v>
      </c>
      <c r="Q512" s="255"/>
      <c r="R512" s="255"/>
      <c r="S512" s="255"/>
      <c r="T512" s="210"/>
      <c r="U512" s="200">
        <f t="shared" ref="U512:U531" si="74">MIN(P512:S512)</f>
        <v>48625</v>
      </c>
      <c r="V512" s="223">
        <f t="shared" si="69"/>
        <v>48625</v>
      </c>
      <c r="W512" s="156"/>
      <c r="X512" s="158"/>
      <c r="Y512" s="152"/>
      <c r="Z512" s="126"/>
      <c r="AA512" s="124"/>
      <c r="AB512" s="118"/>
      <c r="AC512" s="135"/>
      <c r="AD512" s="135"/>
      <c r="AE512" s="138"/>
      <c r="AF512" s="140"/>
      <c r="AG512" s="135"/>
    </row>
    <row r="513" spans="1:33" hidden="1">
      <c r="A513" s="60" t="s">
        <v>5320</v>
      </c>
      <c r="B513" s="31" t="s">
        <v>781</v>
      </c>
      <c r="C513" s="32" t="s">
        <v>2126</v>
      </c>
      <c r="D513" s="32" t="s">
        <v>2242</v>
      </c>
      <c r="E513" s="32" t="s">
        <v>2116</v>
      </c>
      <c r="F513" s="32" t="s">
        <v>2119</v>
      </c>
      <c r="G513" s="34" t="s">
        <v>2108</v>
      </c>
      <c r="H513" s="35" t="s">
        <v>2542</v>
      </c>
      <c r="I513" s="313">
        <v>4597</v>
      </c>
      <c r="J513" s="341">
        <v>616</v>
      </c>
      <c r="K513" s="342">
        <v>44</v>
      </c>
      <c r="L513" s="327">
        <v>1003.51</v>
      </c>
      <c r="M513" s="18">
        <f t="shared" si="70"/>
        <v>9.5714596000000002E-3</v>
      </c>
      <c r="N513" s="18">
        <f t="shared" si="71"/>
        <v>5.8753963999999999E-3</v>
      </c>
      <c r="O513" s="36">
        <f t="shared" si="72"/>
        <v>2.9680659999999998E-4</v>
      </c>
      <c r="P513" s="362">
        <f t="shared" si="73"/>
        <v>31758</v>
      </c>
      <c r="Q513" s="255"/>
      <c r="R513" s="255"/>
      <c r="S513" s="255"/>
      <c r="T513" s="210"/>
      <c r="U513" s="200">
        <f t="shared" si="74"/>
        <v>31758</v>
      </c>
      <c r="V513" s="223">
        <f t="shared" si="69"/>
        <v>31758</v>
      </c>
      <c r="W513" s="156"/>
      <c r="X513" s="158"/>
      <c r="Y513" s="152"/>
      <c r="Z513" s="126"/>
      <c r="AA513" s="124"/>
      <c r="AB513" s="118"/>
      <c r="AC513" s="135"/>
      <c r="AD513" s="135"/>
      <c r="AE513" s="138"/>
      <c r="AF513" s="140"/>
      <c r="AG513" s="135"/>
    </row>
    <row r="514" spans="1:33" hidden="1">
      <c r="A514" s="60" t="s">
        <v>5321</v>
      </c>
      <c r="B514" s="31" t="s">
        <v>782</v>
      </c>
      <c r="C514" s="32" t="s">
        <v>2126</v>
      </c>
      <c r="D514" s="32" t="s">
        <v>2242</v>
      </c>
      <c r="E514" s="32" t="s">
        <v>2115</v>
      </c>
      <c r="F514" s="32" t="s">
        <v>2119</v>
      </c>
      <c r="G514" s="34" t="s">
        <v>2108</v>
      </c>
      <c r="H514" s="35" t="s">
        <v>2609</v>
      </c>
      <c r="I514" s="313">
        <v>3835</v>
      </c>
      <c r="J514" s="341">
        <v>434</v>
      </c>
      <c r="K514" s="342">
        <v>30</v>
      </c>
      <c r="L514" s="327">
        <v>997.59</v>
      </c>
      <c r="M514" s="18">
        <f t="shared" si="70"/>
        <v>7.8226857E-3</v>
      </c>
      <c r="N514" s="18">
        <f t="shared" si="71"/>
        <v>3.4032474E-3</v>
      </c>
      <c r="O514" s="36">
        <f t="shared" si="72"/>
        <v>1.719213E-4</v>
      </c>
      <c r="P514" s="362">
        <f t="shared" si="73"/>
        <v>18395</v>
      </c>
      <c r="Q514" s="255"/>
      <c r="R514" s="255"/>
      <c r="S514" s="255"/>
      <c r="T514" s="210"/>
      <c r="U514" s="200">
        <f t="shared" si="74"/>
        <v>18395</v>
      </c>
      <c r="V514" s="223">
        <f t="shared" si="69"/>
        <v>18395</v>
      </c>
      <c r="W514" s="156"/>
      <c r="X514" s="158"/>
      <c r="Y514" s="152"/>
      <c r="Z514" s="126"/>
      <c r="AA514" s="124"/>
      <c r="AB514" s="118"/>
      <c r="AC514" s="135"/>
      <c r="AD514" s="135"/>
      <c r="AE514" s="138"/>
      <c r="AF514" s="140"/>
      <c r="AG514" s="135"/>
    </row>
    <row r="515" spans="1:33" hidden="1">
      <c r="A515" s="60" t="s">
        <v>5322</v>
      </c>
      <c r="B515" s="31" t="s">
        <v>783</v>
      </c>
      <c r="C515" s="32" t="s">
        <v>2126</v>
      </c>
      <c r="D515" s="32" t="s">
        <v>2242</v>
      </c>
      <c r="E515" s="32" t="s">
        <v>2120</v>
      </c>
      <c r="F515" s="32" t="s">
        <v>2119</v>
      </c>
      <c r="G515" s="34" t="s">
        <v>2108</v>
      </c>
      <c r="H515" s="35" t="s">
        <v>2610</v>
      </c>
      <c r="I515" s="313">
        <v>4880</v>
      </c>
      <c r="J515" s="341">
        <v>655</v>
      </c>
      <c r="K515" s="342">
        <v>57</v>
      </c>
      <c r="L515" s="327">
        <v>901.43</v>
      </c>
      <c r="M515" s="18">
        <f t="shared" si="70"/>
        <v>1.1680327799999999E-2</v>
      </c>
      <c r="N515" s="18">
        <f t="shared" si="71"/>
        <v>8.4871977000000008E-3</v>
      </c>
      <c r="O515" s="36">
        <f t="shared" si="72"/>
        <v>4.2874660000000002E-4</v>
      </c>
      <c r="P515" s="362">
        <f t="shared" si="73"/>
        <v>45875</v>
      </c>
      <c r="Q515" s="255"/>
      <c r="R515" s="255"/>
      <c r="S515" s="255"/>
      <c r="T515" s="210"/>
      <c r="U515" s="200">
        <f t="shared" si="74"/>
        <v>45875</v>
      </c>
      <c r="V515" s="223">
        <f t="shared" si="69"/>
        <v>45875</v>
      </c>
      <c r="W515" s="156"/>
      <c r="X515" s="158"/>
      <c r="Y515" s="152"/>
      <c r="Z515" s="126"/>
      <c r="AA515" s="124"/>
      <c r="AB515" s="118"/>
      <c r="AC515" s="135"/>
      <c r="AD515" s="135"/>
      <c r="AE515" s="138"/>
      <c r="AF515" s="140"/>
      <c r="AG515" s="135"/>
    </row>
    <row r="516" spans="1:33" hidden="1">
      <c r="A516" s="60" t="s">
        <v>5323</v>
      </c>
      <c r="B516" s="31" t="s">
        <v>784</v>
      </c>
      <c r="C516" s="32" t="s">
        <v>2126</v>
      </c>
      <c r="D516" s="32" t="s">
        <v>2242</v>
      </c>
      <c r="E516" s="32" t="s">
        <v>2122</v>
      </c>
      <c r="F516" s="32">
        <v>3</v>
      </c>
      <c r="G516" s="34" t="s">
        <v>2109</v>
      </c>
      <c r="H516" s="35" t="s">
        <v>2611</v>
      </c>
      <c r="I516" s="313">
        <v>7022</v>
      </c>
      <c r="J516" s="341">
        <v>942</v>
      </c>
      <c r="K516" s="342">
        <v>77</v>
      </c>
      <c r="L516" s="327">
        <v>1128.56</v>
      </c>
      <c r="M516" s="18">
        <f t="shared" si="70"/>
        <v>1.09655368E-2</v>
      </c>
      <c r="N516" s="18">
        <f t="shared" si="71"/>
        <v>9.1528458E-3</v>
      </c>
      <c r="O516" s="36">
        <f t="shared" si="72"/>
        <v>4.6237310000000001E-4</v>
      </c>
      <c r="P516" s="362">
        <f t="shared" si="73"/>
        <v>49473</v>
      </c>
      <c r="Q516" s="255"/>
      <c r="R516" s="255"/>
      <c r="S516" s="255"/>
      <c r="T516" s="210"/>
      <c r="U516" s="200">
        <f t="shared" si="74"/>
        <v>49473</v>
      </c>
      <c r="V516" s="223">
        <f t="shared" si="69"/>
        <v>49473</v>
      </c>
      <c r="W516" s="156"/>
      <c r="X516" s="158"/>
      <c r="Y516" s="152"/>
      <c r="Z516" s="126"/>
      <c r="AA516" s="124"/>
      <c r="AB516" s="118"/>
      <c r="AC516" s="135"/>
      <c r="AD516" s="135"/>
      <c r="AE516" s="138"/>
      <c r="AF516" s="140"/>
      <c r="AG516" s="135"/>
    </row>
    <row r="517" spans="1:33" hidden="1">
      <c r="A517" s="60" t="s">
        <v>5324</v>
      </c>
      <c r="B517" s="31" t="s">
        <v>785</v>
      </c>
      <c r="C517" s="32" t="s">
        <v>2126</v>
      </c>
      <c r="D517" s="32" t="s">
        <v>2242</v>
      </c>
      <c r="E517" s="32" t="s">
        <v>2124</v>
      </c>
      <c r="F517" s="32" t="s">
        <v>2119</v>
      </c>
      <c r="G517" s="34" t="s">
        <v>2108</v>
      </c>
      <c r="H517" s="35" t="s">
        <v>2612</v>
      </c>
      <c r="I517" s="313">
        <v>6190</v>
      </c>
      <c r="J517" s="341">
        <v>818</v>
      </c>
      <c r="K517" s="342">
        <v>53</v>
      </c>
      <c r="L517" s="327">
        <v>869.34</v>
      </c>
      <c r="M517" s="18">
        <f t="shared" si="70"/>
        <v>8.5621970000000006E-3</v>
      </c>
      <c r="N517" s="18">
        <f t="shared" si="71"/>
        <v>8.0565453000000006E-3</v>
      </c>
      <c r="O517" s="36">
        <f t="shared" si="72"/>
        <v>4.0699140000000002E-4</v>
      </c>
      <c r="P517" s="362">
        <f t="shared" si="73"/>
        <v>43548</v>
      </c>
      <c r="Q517" s="255"/>
      <c r="R517" s="255"/>
      <c r="S517" s="255"/>
      <c r="T517" s="210"/>
      <c r="U517" s="200">
        <f t="shared" si="74"/>
        <v>43548</v>
      </c>
      <c r="V517" s="223">
        <f t="shared" ref="V517:V531" si="75">MIN(P517:S517)</f>
        <v>43548</v>
      </c>
      <c r="W517" s="156"/>
      <c r="X517" s="158"/>
      <c r="Y517" s="152"/>
      <c r="Z517" s="126"/>
      <c r="AA517" s="124"/>
      <c r="AB517" s="118"/>
      <c r="AC517" s="135"/>
      <c r="AD517" s="135"/>
      <c r="AE517" s="138"/>
      <c r="AF517" s="140"/>
      <c r="AG517" s="135"/>
    </row>
    <row r="518" spans="1:33" hidden="1">
      <c r="A518" s="60" t="s">
        <v>5325</v>
      </c>
      <c r="B518" s="31" t="s">
        <v>786</v>
      </c>
      <c r="C518" s="32" t="s">
        <v>2126</v>
      </c>
      <c r="D518" s="32" t="s">
        <v>2242</v>
      </c>
      <c r="E518" s="32" t="s">
        <v>2126</v>
      </c>
      <c r="F518" s="32" t="s">
        <v>2119</v>
      </c>
      <c r="G518" s="34" t="s">
        <v>2108</v>
      </c>
      <c r="H518" s="35" t="s">
        <v>2613</v>
      </c>
      <c r="I518" s="313">
        <v>5667</v>
      </c>
      <c r="J518" s="341">
        <v>734</v>
      </c>
      <c r="K518" s="342">
        <v>75</v>
      </c>
      <c r="L518" s="327">
        <v>1003.85</v>
      </c>
      <c r="M518" s="18">
        <f t="shared" si="70"/>
        <v>1.32345156E-2</v>
      </c>
      <c r="N518" s="18">
        <f t="shared" si="71"/>
        <v>9.6768784E-3</v>
      </c>
      <c r="O518" s="36">
        <f t="shared" si="72"/>
        <v>4.8884549999999997E-4</v>
      </c>
      <c r="P518" s="362">
        <f t="shared" si="73"/>
        <v>52306</v>
      </c>
      <c r="Q518" s="255"/>
      <c r="R518" s="255"/>
      <c r="S518" s="255"/>
      <c r="T518" s="210"/>
      <c r="U518" s="200">
        <f t="shared" si="74"/>
        <v>52306</v>
      </c>
      <c r="V518" s="223">
        <f t="shared" si="75"/>
        <v>52306</v>
      </c>
      <c r="W518" s="156"/>
      <c r="X518" s="158"/>
      <c r="Y518" s="152"/>
      <c r="Z518" s="126"/>
      <c r="AA518" s="124"/>
      <c r="AB518" s="118"/>
      <c r="AC518" s="135"/>
      <c r="AD518" s="135"/>
      <c r="AE518" s="138"/>
      <c r="AF518" s="140"/>
      <c r="AG518" s="135"/>
    </row>
    <row r="519" spans="1:33" hidden="1">
      <c r="A519" s="60" t="s">
        <v>5326</v>
      </c>
      <c r="B519" s="31" t="s">
        <v>787</v>
      </c>
      <c r="C519" s="32" t="s">
        <v>2126</v>
      </c>
      <c r="D519" s="32" t="s">
        <v>2242</v>
      </c>
      <c r="E519" s="32" t="s">
        <v>2133</v>
      </c>
      <c r="F519" s="32" t="s">
        <v>2119</v>
      </c>
      <c r="G519" s="34" t="s">
        <v>2108</v>
      </c>
      <c r="H519" s="35" t="s">
        <v>2614</v>
      </c>
      <c r="I519" s="313">
        <v>5387</v>
      </c>
      <c r="J519" s="341">
        <v>637</v>
      </c>
      <c r="K519" s="342">
        <v>104</v>
      </c>
      <c r="L519" s="327">
        <v>809.24</v>
      </c>
      <c r="M519" s="18">
        <f t="shared" si="70"/>
        <v>1.9305736E-2</v>
      </c>
      <c r="N519" s="18">
        <f t="shared" si="71"/>
        <v>1.51966707E-2</v>
      </c>
      <c r="O519" s="36">
        <f t="shared" si="72"/>
        <v>7.6768820000000005E-4</v>
      </c>
      <c r="P519" s="362">
        <f t="shared" si="73"/>
        <v>82142</v>
      </c>
      <c r="Q519" s="255"/>
      <c r="R519" s="255"/>
      <c r="S519" s="255"/>
      <c r="T519" s="210"/>
      <c r="U519" s="200">
        <f t="shared" si="74"/>
        <v>82142</v>
      </c>
      <c r="V519" s="223">
        <f t="shared" si="75"/>
        <v>82142</v>
      </c>
      <c r="W519" s="156"/>
      <c r="X519" s="158"/>
      <c r="Y519" s="152"/>
      <c r="Z519" s="126"/>
      <c r="AA519" s="124"/>
      <c r="AB519" s="118"/>
      <c r="AC519" s="135"/>
      <c r="AD519" s="135"/>
      <c r="AE519" s="138"/>
      <c r="AF519" s="140"/>
      <c r="AG519" s="135"/>
    </row>
    <row r="520" spans="1:33" hidden="1">
      <c r="A520" s="60" t="s">
        <v>5327</v>
      </c>
      <c r="B520" s="31" t="s">
        <v>788</v>
      </c>
      <c r="C520" s="32" t="s">
        <v>2126</v>
      </c>
      <c r="D520" s="32" t="s">
        <v>2242</v>
      </c>
      <c r="E520" s="32" t="s">
        <v>2157</v>
      </c>
      <c r="F520" s="32" t="s">
        <v>2119</v>
      </c>
      <c r="G520" s="34" t="s">
        <v>2108</v>
      </c>
      <c r="H520" s="35" t="s">
        <v>2615</v>
      </c>
      <c r="I520" s="313">
        <v>5532</v>
      </c>
      <c r="J520" s="341">
        <v>545</v>
      </c>
      <c r="K520" s="342">
        <v>47</v>
      </c>
      <c r="L520" s="327">
        <v>773.24</v>
      </c>
      <c r="M520" s="18">
        <f t="shared" si="70"/>
        <v>8.4960230999999997E-3</v>
      </c>
      <c r="N520" s="18">
        <f t="shared" si="71"/>
        <v>5.9882217E-3</v>
      </c>
      <c r="O520" s="36">
        <f t="shared" si="72"/>
        <v>3.0250619999999998E-4</v>
      </c>
      <c r="P520" s="362">
        <f t="shared" si="73"/>
        <v>32368</v>
      </c>
      <c r="Q520" s="255"/>
      <c r="R520" s="255"/>
      <c r="S520" s="255"/>
      <c r="T520" s="210"/>
      <c r="U520" s="200">
        <f t="shared" si="74"/>
        <v>32368</v>
      </c>
      <c r="V520" s="223">
        <f t="shared" si="75"/>
        <v>32368</v>
      </c>
      <c r="W520" s="156"/>
      <c r="X520" s="158"/>
      <c r="Y520" s="152"/>
      <c r="Z520" s="126"/>
      <c r="AA520" s="124"/>
      <c r="AB520" s="118"/>
      <c r="AC520" s="135"/>
      <c r="AD520" s="135"/>
      <c r="AE520" s="138"/>
      <c r="AF520" s="140"/>
      <c r="AG520" s="135"/>
    </row>
    <row r="521" spans="1:33" hidden="1">
      <c r="A521" s="60" t="s">
        <v>5328</v>
      </c>
      <c r="B521" s="31" t="s">
        <v>789</v>
      </c>
      <c r="C521" s="32" t="s">
        <v>2126</v>
      </c>
      <c r="D521" s="32" t="s">
        <v>2242</v>
      </c>
      <c r="E521" s="32" t="s">
        <v>2159</v>
      </c>
      <c r="F521" s="32" t="s">
        <v>2119</v>
      </c>
      <c r="G521" s="34" t="s">
        <v>2108</v>
      </c>
      <c r="H521" s="35" t="s">
        <v>2616</v>
      </c>
      <c r="I521" s="313">
        <v>6719</v>
      </c>
      <c r="J521" s="341">
        <v>949</v>
      </c>
      <c r="K521" s="342">
        <v>30</v>
      </c>
      <c r="L521" s="327">
        <v>1188.7</v>
      </c>
      <c r="M521" s="18">
        <f t="shared" si="70"/>
        <v>4.4649501000000001E-3</v>
      </c>
      <c r="N521" s="18">
        <f t="shared" si="71"/>
        <v>3.564598E-3</v>
      </c>
      <c r="O521" s="36">
        <f t="shared" si="72"/>
        <v>1.800723E-4</v>
      </c>
      <c r="P521" s="362">
        <f t="shared" si="73"/>
        <v>19267</v>
      </c>
      <c r="Q521" s="255"/>
      <c r="R521" s="255"/>
      <c r="S521" s="255"/>
      <c r="T521" s="210"/>
      <c r="U521" s="200">
        <f t="shared" si="74"/>
        <v>19267</v>
      </c>
      <c r="V521" s="223">
        <f t="shared" si="75"/>
        <v>19267</v>
      </c>
      <c r="W521" s="156"/>
      <c r="X521" s="158"/>
      <c r="Y521" s="152"/>
      <c r="Z521" s="126"/>
      <c r="AA521" s="124"/>
      <c r="AB521" s="118"/>
      <c r="AC521" s="135"/>
      <c r="AD521" s="135"/>
      <c r="AE521" s="138"/>
      <c r="AF521" s="140"/>
      <c r="AG521" s="135"/>
    </row>
    <row r="522" spans="1:33" hidden="1">
      <c r="A522" s="60" t="s">
        <v>5329</v>
      </c>
      <c r="B522" s="31" t="s">
        <v>790</v>
      </c>
      <c r="C522" s="32" t="s">
        <v>2126</v>
      </c>
      <c r="D522" s="32" t="s">
        <v>2242</v>
      </c>
      <c r="E522" s="32" t="s">
        <v>2172</v>
      </c>
      <c r="F522" s="32" t="s">
        <v>2119</v>
      </c>
      <c r="G522" s="34" t="s">
        <v>2108</v>
      </c>
      <c r="H522" s="35" t="s">
        <v>2617</v>
      </c>
      <c r="I522" s="313">
        <v>5086</v>
      </c>
      <c r="J522" s="341">
        <v>627</v>
      </c>
      <c r="K522" s="342">
        <v>71</v>
      </c>
      <c r="L522" s="327">
        <v>1036.53</v>
      </c>
      <c r="M522" s="18">
        <f t="shared" si="70"/>
        <v>1.39598898E-2</v>
      </c>
      <c r="N522" s="18">
        <f t="shared" si="71"/>
        <v>8.4443777000000001E-3</v>
      </c>
      <c r="O522" s="36">
        <f t="shared" si="72"/>
        <v>4.2658350000000003E-4</v>
      </c>
      <c r="P522" s="362">
        <f t="shared" si="73"/>
        <v>45644</v>
      </c>
      <c r="Q522" s="255"/>
      <c r="R522" s="255"/>
      <c r="S522" s="255"/>
      <c r="T522" s="210"/>
      <c r="U522" s="200">
        <f t="shared" si="74"/>
        <v>45644</v>
      </c>
      <c r="V522" s="223">
        <f t="shared" si="75"/>
        <v>45644</v>
      </c>
      <c r="W522" s="156"/>
      <c r="X522" s="158"/>
      <c r="Y522" s="152"/>
      <c r="Z522" s="126"/>
      <c r="AA522" s="124"/>
      <c r="AB522" s="118"/>
      <c r="AC522" s="135"/>
      <c r="AD522" s="135"/>
      <c r="AE522" s="138"/>
      <c r="AF522" s="140"/>
      <c r="AG522" s="135"/>
    </row>
    <row r="523" spans="1:33" hidden="1">
      <c r="A523" s="60" t="s">
        <v>5330</v>
      </c>
      <c r="B523" s="31" t="s">
        <v>791</v>
      </c>
      <c r="C523" s="32" t="s">
        <v>2126</v>
      </c>
      <c r="D523" s="32" t="s">
        <v>2242</v>
      </c>
      <c r="E523" s="32" t="s">
        <v>2174</v>
      </c>
      <c r="F523" s="32" t="s">
        <v>2119</v>
      </c>
      <c r="G523" s="34" t="s">
        <v>2108</v>
      </c>
      <c r="H523" s="35" t="s">
        <v>2618</v>
      </c>
      <c r="I523" s="313">
        <v>5144</v>
      </c>
      <c r="J523" s="341">
        <v>680</v>
      </c>
      <c r="K523" s="342">
        <v>73</v>
      </c>
      <c r="L523" s="327">
        <v>912.1</v>
      </c>
      <c r="M523" s="18">
        <f t="shared" si="70"/>
        <v>1.4191290800000001E-2</v>
      </c>
      <c r="N523" s="18">
        <f t="shared" si="71"/>
        <v>1.0580065499999999E-2</v>
      </c>
      <c r="O523" s="36">
        <f t="shared" si="72"/>
        <v>5.3447170000000003E-4</v>
      </c>
      <c r="P523" s="362">
        <f t="shared" si="73"/>
        <v>57188</v>
      </c>
      <c r="Q523" s="255"/>
      <c r="R523" s="255"/>
      <c r="S523" s="255"/>
      <c r="T523" s="210"/>
      <c r="U523" s="200">
        <f t="shared" si="74"/>
        <v>57188</v>
      </c>
      <c r="V523" s="223">
        <f t="shared" si="75"/>
        <v>57188</v>
      </c>
      <c r="W523" s="156"/>
      <c r="X523" s="158"/>
      <c r="Y523" s="152"/>
      <c r="Z523" s="126"/>
      <c r="AA523" s="124"/>
      <c r="AB523" s="118"/>
      <c r="AC523" s="135"/>
      <c r="AD523" s="135"/>
      <c r="AE523" s="138"/>
      <c r="AF523" s="140"/>
      <c r="AG523" s="135"/>
    </row>
    <row r="524" spans="1:33" hidden="1">
      <c r="A524" s="60" t="s">
        <v>5331</v>
      </c>
      <c r="B524" s="31" t="s">
        <v>792</v>
      </c>
      <c r="C524" s="32" t="s">
        <v>2126</v>
      </c>
      <c r="D524" s="32" t="s">
        <v>2242</v>
      </c>
      <c r="E524" s="32" t="s">
        <v>2175</v>
      </c>
      <c r="F524" s="32" t="s">
        <v>2119</v>
      </c>
      <c r="G524" s="34" t="s">
        <v>2108</v>
      </c>
      <c r="H524" s="35" t="s">
        <v>2619</v>
      </c>
      <c r="I524" s="313">
        <v>4401</v>
      </c>
      <c r="J524" s="341">
        <v>513</v>
      </c>
      <c r="K524" s="342">
        <v>35</v>
      </c>
      <c r="L524" s="327">
        <v>779.89</v>
      </c>
      <c r="M524" s="18">
        <f t="shared" si="70"/>
        <v>7.9527380000000009E-3</v>
      </c>
      <c r="N524" s="18">
        <f t="shared" si="71"/>
        <v>5.2311922999999996E-3</v>
      </c>
      <c r="O524" s="36">
        <f t="shared" si="72"/>
        <v>2.6426340000000002E-4</v>
      </c>
      <c r="P524" s="362">
        <f t="shared" si="73"/>
        <v>28276</v>
      </c>
      <c r="Q524" s="255"/>
      <c r="R524" s="255"/>
      <c r="S524" s="255"/>
      <c r="T524" s="210"/>
      <c r="U524" s="200">
        <f t="shared" si="74"/>
        <v>28276</v>
      </c>
      <c r="V524" s="223">
        <f t="shared" si="75"/>
        <v>28276</v>
      </c>
      <c r="W524" s="156"/>
      <c r="X524" s="158"/>
      <c r="Y524" s="152"/>
      <c r="Z524" s="126"/>
      <c r="AA524" s="124"/>
      <c r="AB524" s="118"/>
      <c r="AC524" s="135"/>
      <c r="AD524" s="135"/>
      <c r="AE524" s="138"/>
      <c r="AF524" s="140"/>
      <c r="AG524" s="135"/>
    </row>
    <row r="525" spans="1:33" hidden="1">
      <c r="A525" s="60" t="s">
        <v>5332</v>
      </c>
      <c r="B525" s="31" t="s">
        <v>793</v>
      </c>
      <c r="C525" s="32" t="s">
        <v>2126</v>
      </c>
      <c r="D525" s="32" t="s">
        <v>2242</v>
      </c>
      <c r="E525" s="32" t="s">
        <v>2177</v>
      </c>
      <c r="F525" s="32">
        <v>3</v>
      </c>
      <c r="G525" s="34" t="s">
        <v>2109</v>
      </c>
      <c r="H525" s="35" t="s">
        <v>2620</v>
      </c>
      <c r="I525" s="313">
        <v>11083</v>
      </c>
      <c r="J525" s="341">
        <v>1306</v>
      </c>
      <c r="K525" s="342">
        <v>64</v>
      </c>
      <c r="L525" s="327">
        <v>1311.98</v>
      </c>
      <c r="M525" s="18">
        <f t="shared" si="70"/>
        <v>5.7746096999999998E-3</v>
      </c>
      <c r="N525" s="18">
        <f t="shared" si="71"/>
        <v>5.7482890000000002E-3</v>
      </c>
      <c r="O525" s="36">
        <f t="shared" si="72"/>
        <v>2.903855E-4</v>
      </c>
      <c r="P525" s="362">
        <f t="shared" si="73"/>
        <v>31071</v>
      </c>
      <c r="Q525" s="255"/>
      <c r="R525" s="255"/>
      <c r="S525" s="255"/>
      <c r="T525" s="210"/>
      <c r="U525" s="200">
        <f t="shared" si="74"/>
        <v>31071</v>
      </c>
      <c r="V525" s="223">
        <f t="shared" si="75"/>
        <v>31071</v>
      </c>
      <c r="W525" s="156"/>
      <c r="X525" s="158"/>
      <c r="Y525" s="152"/>
      <c r="Z525" s="126"/>
      <c r="AA525" s="124"/>
      <c r="AB525" s="118"/>
      <c r="AC525" s="135"/>
      <c r="AD525" s="135"/>
      <c r="AE525" s="138"/>
      <c r="AF525" s="140"/>
      <c r="AG525" s="135"/>
    </row>
    <row r="526" spans="1:33" hidden="1">
      <c r="A526" s="60" t="s">
        <v>5333</v>
      </c>
      <c r="B526" s="31" t="s">
        <v>794</v>
      </c>
      <c r="C526" s="32" t="s">
        <v>2126</v>
      </c>
      <c r="D526" s="32" t="s">
        <v>2242</v>
      </c>
      <c r="E526" s="32" t="s">
        <v>2179</v>
      </c>
      <c r="F526" s="32" t="s">
        <v>2119</v>
      </c>
      <c r="G526" s="34" t="s">
        <v>2108</v>
      </c>
      <c r="H526" s="35" t="s">
        <v>2621</v>
      </c>
      <c r="I526" s="313">
        <v>23212</v>
      </c>
      <c r="J526" s="341">
        <v>3277</v>
      </c>
      <c r="K526" s="342">
        <v>191</v>
      </c>
      <c r="L526" s="327">
        <v>1377.3</v>
      </c>
      <c r="M526" s="18">
        <f t="shared" si="70"/>
        <v>8.2285024000000005E-3</v>
      </c>
      <c r="N526" s="18">
        <f t="shared" si="71"/>
        <v>1.9578016600000001E-2</v>
      </c>
      <c r="O526" s="36">
        <f t="shared" si="72"/>
        <v>9.8901999999999996E-4</v>
      </c>
      <c r="P526" s="362">
        <f t="shared" si="73"/>
        <v>105825</v>
      </c>
      <c r="Q526" s="255"/>
      <c r="R526" s="255"/>
      <c r="S526" s="255"/>
      <c r="T526" s="210"/>
      <c r="U526" s="200">
        <f t="shared" si="74"/>
        <v>105825</v>
      </c>
      <c r="V526" s="223">
        <f t="shared" si="75"/>
        <v>105825</v>
      </c>
      <c r="W526" s="156"/>
      <c r="X526" s="158"/>
      <c r="Y526" s="152"/>
      <c r="Z526" s="126"/>
      <c r="AA526" s="124"/>
      <c r="AB526" s="118"/>
      <c r="AC526" s="135"/>
      <c r="AD526" s="135"/>
      <c r="AE526" s="138"/>
      <c r="AF526" s="140"/>
      <c r="AG526" s="135"/>
    </row>
    <row r="527" spans="1:33" hidden="1">
      <c r="A527" s="60" t="s">
        <v>5334</v>
      </c>
      <c r="B527" s="31" t="s">
        <v>795</v>
      </c>
      <c r="C527" s="32" t="s">
        <v>2126</v>
      </c>
      <c r="D527" s="32" t="s">
        <v>2242</v>
      </c>
      <c r="E527" s="32" t="s">
        <v>2211</v>
      </c>
      <c r="F527" s="32">
        <v>3</v>
      </c>
      <c r="G527" s="34" t="s">
        <v>2109</v>
      </c>
      <c r="H527" s="35" t="s">
        <v>2622</v>
      </c>
      <c r="I527" s="313">
        <v>6599</v>
      </c>
      <c r="J527" s="341">
        <v>838</v>
      </c>
      <c r="K527" s="342">
        <v>40</v>
      </c>
      <c r="L527" s="327">
        <v>1684.3</v>
      </c>
      <c r="M527" s="18">
        <f t="shared" si="70"/>
        <v>6.0615243999999997E-3</v>
      </c>
      <c r="N527" s="18">
        <f t="shared" si="71"/>
        <v>3.015827E-3</v>
      </c>
      <c r="O527" s="36">
        <f t="shared" si="72"/>
        <v>1.523501E-4</v>
      </c>
      <c r="P527" s="362">
        <f t="shared" si="73"/>
        <v>16301</v>
      </c>
      <c r="Q527" s="255"/>
      <c r="R527" s="255"/>
      <c r="S527" s="255"/>
      <c r="T527" s="210"/>
      <c r="U527" s="200">
        <f t="shared" si="74"/>
        <v>16301</v>
      </c>
      <c r="V527" s="223">
        <f t="shared" si="75"/>
        <v>16301</v>
      </c>
      <c r="W527" s="156"/>
      <c r="X527" s="158"/>
      <c r="Y527" s="152"/>
      <c r="Z527" s="126"/>
      <c r="AA527" s="124"/>
      <c r="AB527" s="118"/>
      <c r="AC527" s="135"/>
      <c r="AD527" s="135"/>
      <c r="AE527" s="138"/>
      <c r="AF527" s="140"/>
      <c r="AG527" s="135"/>
    </row>
    <row r="528" spans="1:33" hidden="1">
      <c r="A528" s="60" t="s">
        <v>5335</v>
      </c>
      <c r="B528" s="31" t="s">
        <v>796</v>
      </c>
      <c r="C528" s="32" t="s">
        <v>2126</v>
      </c>
      <c r="D528" s="32" t="s">
        <v>2292</v>
      </c>
      <c r="E528" s="32" t="s">
        <v>2116</v>
      </c>
      <c r="F528" s="32" t="s">
        <v>2117</v>
      </c>
      <c r="G528" s="34" t="s">
        <v>2107</v>
      </c>
      <c r="H528" s="35" t="s">
        <v>2623</v>
      </c>
      <c r="I528" s="313">
        <v>56942</v>
      </c>
      <c r="J528" s="341">
        <v>7372</v>
      </c>
      <c r="K528" s="342">
        <v>456</v>
      </c>
      <c r="L528" s="327">
        <v>1713.39</v>
      </c>
      <c r="M528" s="18">
        <f t="shared" si="70"/>
        <v>8.0081486000000007E-3</v>
      </c>
      <c r="N528" s="18">
        <f t="shared" si="71"/>
        <v>3.4455711399999998E-2</v>
      </c>
      <c r="O528" s="36">
        <f t="shared" si="72"/>
        <v>1.7405946E-3</v>
      </c>
      <c r="P528" s="362">
        <f t="shared" si="73"/>
        <v>186243</v>
      </c>
      <c r="Q528" s="255"/>
      <c r="R528" s="255"/>
      <c r="S528" s="255"/>
      <c r="T528" s="210"/>
      <c r="U528" s="200">
        <f t="shared" si="74"/>
        <v>186243</v>
      </c>
      <c r="V528" s="223">
        <f t="shared" si="75"/>
        <v>186243</v>
      </c>
      <c r="W528" s="156"/>
      <c r="X528" s="158"/>
      <c r="Y528" s="152"/>
      <c r="Z528" s="126"/>
      <c r="AA528" s="124"/>
      <c r="AB528" s="118"/>
      <c r="AC528" s="135"/>
      <c r="AD528" s="135"/>
      <c r="AE528" s="138"/>
      <c r="AF528" s="140"/>
      <c r="AG528" s="135"/>
    </row>
    <row r="529" spans="1:33" hidden="1">
      <c r="A529" s="60" t="s">
        <v>5336</v>
      </c>
      <c r="B529" s="31" t="s">
        <v>797</v>
      </c>
      <c r="C529" s="32" t="s">
        <v>2126</v>
      </c>
      <c r="D529" s="32" t="s">
        <v>2294</v>
      </c>
      <c r="E529" s="32" t="s">
        <v>2116</v>
      </c>
      <c r="F529" s="32" t="s">
        <v>2117</v>
      </c>
      <c r="G529" s="34" t="s">
        <v>2107</v>
      </c>
      <c r="H529" s="35" t="s">
        <v>2624</v>
      </c>
      <c r="I529" s="313">
        <v>61135</v>
      </c>
      <c r="J529" s="341">
        <v>7016</v>
      </c>
      <c r="K529" s="342">
        <v>374</v>
      </c>
      <c r="L529" s="327">
        <v>1652.44</v>
      </c>
      <c r="M529" s="18">
        <f t="shared" si="70"/>
        <v>6.1176084999999998E-3</v>
      </c>
      <c r="N529" s="18">
        <f t="shared" si="71"/>
        <v>2.59744022E-2</v>
      </c>
      <c r="O529" s="36">
        <f t="shared" si="72"/>
        <v>1.3121453999999999E-3</v>
      </c>
      <c r="P529" s="362">
        <f t="shared" si="73"/>
        <v>140399</v>
      </c>
      <c r="Q529" s="255"/>
      <c r="R529" s="255"/>
      <c r="S529" s="255"/>
      <c r="T529" s="210"/>
      <c r="U529" s="200">
        <f t="shared" si="74"/>
        <v>140399</v>
      </c>
      <c r="V529" s="223">
        <f t="shared" si="75"/>
        <v>140399</v>
      </c>
      <c r="W529" s="156"/>
      <c r="X529" s="158"/>
      <c r="Y529" s="152"/>
      <c r="Z529" s="126"/>
      <c r="AA529" s="124"/>
      <c r="AB529" s="118"/>
      <c r="AC529" s="135"/>
      <c r="AD529" s="135"/>
      <c r="AE529" s="138"/>
      <c r="AF529" s="140"/>
      <c r="AG529" s="135"/>
    </row>
    <row r="530" spans="1:33" hidden="1">
      <c r="A530" s="60" t="s">
        <v>5337</v>
      </c>
      <c r="B530" s="31" t="s">
        <v>798</v>
      </c>
      <c r="C530" s="32" t="s">
        <v>2126</v>
      </c>
      <c r="D530" s="32" t="s">
        <v>2427</v>
      </c>
      <c r="E530" s="32" t="s">
        <v>2116</v>
      </c>
      <c r="F530" s="32" t="s">
        <v>2117</v>
      </c>
      <c r="G530" s="34" t="s">
        <v>2107</v>
      </c>
      <c r="H530" s="35" t="s">
        <v>2625</v>
      </c>
      <c r="I530" s="313">
        <v>338586</v>
      </c>
      <c r="J530" s="341">
        <v>40349</v>
      </c>
      <c r="K530" s="342">
        <v>1476</v>
      </c>
      <c r="L530" s="327">
        <v>2211.08</v>
      </c>
      <c r="M530" s="18">
        <f t="shared" si="70"/>
        <v>4.3593060000000003E-3</v>
      </c>
      <c r="N530" s="18">
        <f t="shared" si="71"/>
        <v>7.9551005699999996E-2</v>
      </c>
      <c r="O530" s="36">
        <f t="shared" si="72"/>
        <v>4.0186676000000003E-3</v>
      </c>
      <c r="P530" s="362">
        <f t="shared" si="73"/>
        <v>429997</v>
      </c>
      <c r="Q530" s="255"/>
      <c r="R530" s="255"/>
      <c r="S530" s="255"/>
      <c r="T530" s="210"/>
      <c r="U530" s="200">
        <f t="shared" si="74"/>
        <v>429997</v>
      </c>
      <c r="V530" s="223">
        <f t="shared" si="75"/>
        <v>429997</v>
      </c>
      <c r="W530" s="156"/>
      <c r="X530" s="158"/>
      <c r="Y530" s="152"/>
      <c r="Z530" s="126"/>
      <c r="AA530" s="124"/>
      <c r="AB530" s="118"/>
      <c r="AC530" s="135"/>
      <c r="AD530" s="135"/>
      <c r="AE530" s="138"/>
      <c r="AF530" s="140"/>
      <c r="AG530" s="135"/>
    </row>
    <row r="531" spans="1:33" ht="21" hidden="1" thickBot="1">
      <c r="A531" s="63" t="s">
        <v>5338</v>
      </c>
      <c r="B531" s="64" t="s">
        <v>799</v>
      </c>
      <c r="C531" s="65" t="s">
        <v>2126</v>
      </c>
      <c r="D531" s="65" t="s">
        <v>2296</v>
      </c>
      <c r="E531" s="65" t="s">
        <v>2116</v>
      </c>
      <c r="F531" s="65" t="s">
        <v>2117</v>
      </c>
      <c r="G531" s="66" t="s">
        <v>2107</v>
      </c>
      <c r="H531" s="67" t="s">
        <v>2626</v>
      </c>
      <c r="I531" s="313">
        <v>62785</v>
      </c>
      <c r="J531" s="341">
        <v>7692</v>
      </c>
      <c r="K531" s="342">
        <v>384</v>
      </c>
      <c r="L531" s="327">
        <v>1683.29</v>
      </c>
      <c r="M531" s="68">
        <f t="shared" si="70"/>
        <v>6.1161104999999999E-3</v>
      </c>
      <c r="N531" s="68">
        <f t="shared" si="71"/>
        <v>2.7948316599999998E-2</v>
      </c>
      <c r="O531" s="69">
        <f t="shared" si="72"/>
        <v>1.4118614000000001E-3</v>
      </c>
      <c r="P531" s="362">
        <f t="shared" si="73"/>
        <v>151069</v>
      </c>
      <c r="Q531" s="255"/>
      <c r="R531" s="255"/>
      <c r="S531" s="255"/>
      <c r="T531" s="210"/>
      <c r="U531" s="200">
        <f t="shared" si="74"/>
        <v>151069</v>
      </c>
      <c r="V531" s="223">
        <f t="shared" si="75"/>
        <v>151069</v>
      </c>
      <c r="W531" s="156"/>
      <c r="X531" s="309"/>
      <c r="Y531" s="152"/>
      <c r="Z531" s="126"/>
      <c r="AA531" s="124"/>
      <c r="AB531" s="118"/>
      <c r="AC531" s="135"/>
      <c r="AD531" s="135"/>
      <c r="AE531" s="138"/>
      <c r="AF531" s="140"/>
      <c r="AG531" s="135"/>
    </row>
    <row r="532" spans="1:33" s="9" customFormat="1" ht="21" hidden="1" thickBot="1">
      <c r="A532" s="92" t="s">
        <v>4983</v>
      </c>
      <c r="B532" s="87"/>
      <c r="C532" s="93" t="s">
        <v>2126</v>
      </c>
      <c r="D532" s="71" t="s">
        <v>1676</v>
      </c>
      <c r="E532" s="72"/>
      <c r="F532" s="72"/>
      <c r="G532" s="73"/>
      <c r="H532" s="74"/>
      <c r="I532" s="173">
        <f>SUM(I319:I531)</f>
        <v>2095258</v>
      </c>
      <c r="J532" s="173">
        <f>SUM(J319:J531)</f>
        <v>272319</v>
      </c>
      <c r="K532" s="332">
        <f>SUM(K319:K531)</f>
        <v>16696</v>
      </c>
      <c r="L532" s="177"/>
      <c r="M532" s="75"/>
      <c r="N532" s="75"/>
      <c r="O532" s="76"/>
      <c r="P532" s="89">
        <f>SUM(P319:P531)</f>
        <v>10772579</v>
      </c>
      <c r="Q532" s="89">
        <f t="shared" ref="Q532:U532" si="76">SUM(Q319:Q531)</f>
        <v>0</v>
      </c>
      <c r="R532" s="89">
        <f t="shared" si="76"/>
        <v>0</v>
      </c>
      <c r="S532" s="89">
        <f t="shared" si="76"/>
        <v>0</v>
      </c>
      <c r="T532" s="89">
        <f t="shared" si="76"/>
        <v>0</v>
      </c>
      <c r="U532" s="243">
        <f t="shared" si="76"/>
        <v>10772579</v>
      </c>
      <c r="V532" s="224"/>
      <c r="W532" s="154"/>
      <c r="X532" s="310"/>
      <c r="Y532" s="154"/>
      <c r="Z532" s="121"/>
      <c r="AA532" s="124"/>
      <c r="AB532" s="121"/>
      <c r="AC532" s="143"/>
      <c r="AD532" s="143"/>
      <c r="AE532" s="143"/>
      <c r="AF532" s="143"/>
      <c r="AG532" s="143"/>
    </row>
    <row r="533" spans="1:33">
      <c r="A533" s="91" t="s">
        <v>5339</v>
      </c>
      <c r="B533" s="80" t="s">
        <v>800</v>
      </c>
      <c r="C533" s="81" t="s">
        <v>2157</v>
      </c>
      <c r="D533" s="81" t="s">
        <v>2116</v>
      </c>
      <c r="E533" s="81" t="s">
        <v>2116</v>
      </c>
      <c r="F533" s="81" t="s">
        <v>2117</v>
      </c>
      <c r="G533" s="82" t="s">
        <v>2107</v>
      </c>
      <c r="H533" s="83" t="s">
        <v>2627</v>
      </c>
      <c r="I533" s="313">
        <v>17704</v>
      </c>
      <c r="J533" s="341">
        <v>2481</v>
      </c>
      <c r="K533" s="331">
        <v>44</v>
      </c>
      <c r="L533" s="329">
        <v>2887.92</v>
      </c>
      <c r="M533" s="84">
        <f t="shared" ref="M533:M590" si="77" xml:space="preserve"> ROUNDDOWN(K533/I533,10)</f>
        <v>2.4853140000000002E-3</v>
      </c>
      <c r="N533" s="84">
        <f t="shared" ref="N533:N564" si="78">ROUNDDOWN(J533*M533/L533,10)</f>
        <v>2.1351228E-3</v>
      </c>
      <c r="O533" s="85">
        <f t="shared" ref="O533:O564" si="79">ROUNDDOWN(N533/$N$2500,10)</f>
        <v>1.0785969999999999E-4</v>
      </c>
      <c r="P533" s="394">
        <f>ROUNDDOWN(107000000*O533,0)</f>
        <v>11540</v>
      </c>
      <c r="Q533" s="180"/>
      <c r="R533" s="180"/>
      <c r="S533" s="180"/>
      <c r="T533" s="183"/>
      <c r="U533" s="201">
        <f>MIN(P533:S533)</f>
        <v>11540</v>
      </c>
      <c r="V533" s="223">
        <f>MIN(P533:S533)</f>
        <v>11540</v>
      </c>
      <c r="W533" s="155"/>
      <c r="X533" s="309"/>
      <c r="Y533" s="152"/>
      <c r="Z533" s="118"/>
      <c r="AA533" s="124"/>
      <c r="AB533" s="119"/>
      <c r="AC533" s="135"/>
      <c r="AD533" s="135"/>
      <c r="AE533" s="138"/>
      <c r="AF533" s="140"/>
      <c r="AG533" s="135"/>
    </row>
    <row r="534" spans="1:33">
      <c r="A534" s="60" t="s">
        <v>5340</v>
      </c>
      <c r="B534" s="31" t="s">
        <v>801</v>
      </c>
      <c r="C534" s="32" t="s">
        <v>2157</v>
      </c>
      <c r="D534" s="32" t="s">
        <v>2116</v>
      </c>
      <c r="E534" s="32" t="s">
        <v>2115</v>
      </c>
      <c r="F534" s="32" t="s">
        <v>2119</v>
      </c>
      <c r="G534" s="34" t="s">
        <v>2108</v>
      </c>
      <c r="H534" s="35" t="s">
        <v>2628</v>
      </c>
      <c r="I534" s="313">
        <v>7122</v>
      </c>
      <c r="J534" s="341">
        <v>1057</v>
      </c>
      <c r="K534" s="331">
        <v>25</v>
      </c>
      <c r="L534" s="327">
        <v>1671.77</v>
      </c>
      <c r="M534" s="18">
        <f t="shared" si="77"/>
        <v>3.5102498999999999E-3</v>
      </c>
      <c r="N534" s="18">
        <f t="shared" si="78"/>
        <v>2.2194046000000001E-3</v>
      </c>
      <c r="O534" s="36">
        <f t="shared" si="79"/>
        <v>1.121173E-4</v>
      </c>
      <c r="P534" s="394">
        <f t="shared" ref="P534:P597" si="80">ROUNDDOWN(107000000*O534,0)</f>
        <v>11996</v>
      </c>
      <c r="Q534" s="180"/>
      <c r="R534" s="180"/>
      <c r="S534" s="181"/>
      <c r="T534" s="183"/>
      <c r="U534" s="201">
        <f t="shared" ref="U534:U597" si="81">MIN(P534:S534)</f>
        <v>11996</v>
      </c>
      <c r="V534" s="223">
        <f t="shared" ref="V534:V597" si="82">MIN(P534:S534)</f>
        <v>11996</v>
      </c>
      <c r="W534" s="155"/>
      <c r="X534" s="158"/>
      <c r="Y534" s="152"/>
      <c r="Z534" s="118"/>
      <c r="AA534" s="124"/>
      <c r="AB534" s="119"/>
      <c r="AC534" s="135"/>
      <c r="AD534" s="135"/>
      <c r="AE534" s="138"/>
      <c r="AF534" s="140"/>
      <c r="AG534" s="135"/>
    </row>
    <row r="535" spans="1:33">
      <c r="A535" s="60" t="s">
        <v>5341</v>
      </c>
      <c r="B535" s="31" t="s">
        <v>802</v>
      </c>
      <c r="C535" s="32" t="s">
        <v>2157</v>
      </c>
      <c r="D535" s="32" t="s">
        <v>2116</v>
      </c>
      <c r="E535" s="32" t="s">
        <v>2120</v>
      </c>
      <c r="F535" s="32" t="s">
        <v>2119</v>
      </c>
      <c r="G535" s="34" t="s">
        <v>2108</v>
      </c>
      <c r="H535" s="35" t="s">
        <v>2629</v>
      </c>
      <c r="I535" s="313">
        <v>10140</v>
      </c>
      <c r="J535" s="341">
        <v>1602</v>
      </c>
      <c r="K535" s="331">
        <v>30</v>
      </c>
      <c r="L535" s="327">
        <v>2112.33</v>
      </c>
      <c r="M535" s="18">
        <f t="shared" si="77"/>
        <v>2.9585798000000001E-3</v>
      </c>
      <c r="N535" s="18">
        <f t="shared" si="78"/>
        <v>2.2437994E-3</v>
      </c>
      <c r="O535" s="36">
        <f t="shared" si="79"/>
        <v>1.133497E-4</v>
      </c>
      <c r="P535" s="394">
        <f t="shared" si="80"/>
        <v>12128</v>
      </c>
      <c r="Q535" s="180"/>
      <c r="R535" s="180"/>
      <c r="S535" s="181"/>
      <c r="T535" s="183"/>
      <c r="U535" s="201">
        <f t="shared" si="81"/>
        <v>12128</v>
      </c>
      <c r="V535" s="223">
        <f t="shared" si="82"/>
        <v>12128</v>
      </c>
      <c r="W535" s="155"/>
      <c r="X535" s="158"/>
      <c r="Y535" s="152"/>
      <c r="Z535" s="118"/>
      <c r="AA535" s="124"/>
      <c r="AB535" s="119"/>
      <c r="AC535" s="135"/>
      <c r="AD535" s="135"/>
      <c r="AE535" s="138"/>
      <c r="AF535" s="140"/>
      <c r="AG535" s="135"/>
    </row>
    <row r="536" spans="1:33">
      <c r="A536" s="60" t="s">
        <v>5342</v>
      </c>
      <c r="B536" s="31" t="s">
        <v>803</v>
      </c>
      <c r="C536" s="32" t="s">
        <v>2157</v>
      </c>
      <c r="D536" s="32" t="s">
        <v>2116</v>
      </c>
      <c r="E536" s="32" t="s">
        <v>2122</v>
      </c>
      <c r="F536" s="32" t="s">
        <v>2119</v>
      </c>
      <c r="G536" s="34" t="s">
        <v>2108</v>
      </c>
      <c r="H536" s="35" t="s">
        <v>2630</v>
      </c>
      <c r="I536" s="313">
        <v>8769</v>
      </c>
      <c r="J536" s="341">
        <v>1447</v>
      </c>
      <c r="K536" s="331">
        <v>45</v>
      </c>
      <c r="L536" s="327">
        <v>2768.87</v>
      </c>
      <c r="M536" s="18">
        <f t="shared" si="77"/>
        <v>5.1317139000000003E-3</v>
      </c>
      <c r="N536" s="18">
        <f t="shared" si="78"/>
        <v>2.6818124000000001E-3</v>
      </c>
      <c r="O536" s="36">
        <f t="shared" si="79"/>
        <v>1.3547670000000001E-4</v>
      </c>
      <c r="P536" s="394">
        <f t="shared" si="80"/>
        <v>14496</v>
      </c>
      <c r="Q536" s="180"/>
      <c r="R536" s="180"/>
      <c r="S536" s="181"/>
      <c r="T536" s="183"/>
      <c r="U536" s="201">
        <f t="shared" si="81"/>
        <v>14496</v>
      </c>
      <c r="V536" s="223">
        <f t="shared" si="82"/>
        <v>14496</v>
      </c>
      <c r="W536" s="155"/>
      <c r="X536" s="158"/>
      <c r="Y536" s="152"/>
      <c r="Z536" s="118"/>
      <c r="AA536" s="124"/>
      <c r="AB536" s="119"/>
      <c r="AC536" s="135"/>
      <c r="AD536" s="135"/>
      <c r="AE536" s="138"/>
      <c r="AF536" s="140"/>
      <c r="AG536" s="135"/>
    </row>
    <row r="537" spans="1:33">
      <c r="A537" s="60" t="s">
        <v>5343</v>
      </c>
      <c r="B537" s="31" t="s">
        <v>804</v>
      </c>
      <c r="C537" s="32" t="s">
        <v>2157</v>
      </c>
      <c r="D537" s="32" t="s">
        <v>2116</v>
      </c>
      <c r="E537" s="32" t="s">
        <v>2124</v>
      </c>
      <c r="F537" s="32" t="s">
        <v>2119</v>
      </c>
      <c r="G537" s="34" t="s">
        <v>2108</v>
      </c>
      <c r="H537" s="35" t="s">
        <v>2631</v>
      </c>
      <c r="I537" s="313">
        <v>6924</v>
      </c>
      <c r="J537" s="341">
        <v>980</v>
      </c>
      <c r="K537" s="331">
        <v>50</v>
      </c>
      <c r="L537" s="327">
        <v>2004.7</v>
      </c>
      <c r="M537" s="18">
        <f t="shared" si="77"/>
        <v>7.2212593000000004E-3</v>
      </c>
      <c r="N537" s="18">
        <f t="shared" si="78"/>
        <v>3.5301211999999998E-3</v>
      </c>
      <c r="O537" s="36">
        <f t="shared" si="79"/>
        <v>1.783306E-4</v>
      </c>
      <c r="P537" s="394">
        <f t="shared" si="80"/>
        <v>19081</v>
      </c>
      <c r="Q537" s="180"/>
      <c r="R537" s="180"/>
      <c r="S537" s="181"/>
      <c r="T537" s="183"/>
      <c r="U537" s="201">
        <f t="shared" si="81"/>
        <v>19081</v>
      </c>
      <c r="V537" s="223">
        <f t="shared" si="82"/>
        <v>19081</v>
      </c>
      <c r="W537" s="155"/>
      <c r="X537" s="158"/>
      <c r="Y537" s="152"/>
      <c r="Z537" s="118"/>
      <c r="AA537" s="124"/>
      <c r="AB537" s="119"/>
      <c r="AC537" s="135"/>
      <c r="AD537" s="135"/>
      <c r="AE537" s="138"/>
      <c r="AF537" s="140"/>
      <c r="AG537" s="135"/>
    </row>
    <row r="538" spans="1:33">
      <c r="A538" s="60" t="s">
        <v>5344</v>
      </c>
      <c r="B538" s="31" t="s">
        <v>805</v>
      </c>
      <c r="C538" s="32" t="s">
        <v>2157</v>
      </c>
      <c r="D538" s="32" t="s">
        <v>2116</v>
      </c>
      <c r="E538" s="32" t="s">
        <v>2126</v>
      </c>
      <c r="F538" s="32" t="s">
        <v>2119</v>
      </c>
      <c r="G538" s="34" t="s">
        <v>2108</v>
      </c>
      <c r="H538" s="35" t="s">
        <v>2632</v>
      </c>
      <c r="I538" s="313">
        <v>8854</v>
      </c>
      <c r="J538" s="341">
        <v>1380</v>
      </c>
      <c r="K538" s="331">
        <v>40</v>
      </c>
      <c r="L538" s="327">
        <v>1900.1</v>
      </c>
      <c r="M538" s="18">
        <f t="shared" si="77"/>
        <v>4.517732E-3</v>
      </c>
      <c r="N538" s="18">
        <f t="shared" si="78"/>
        <v>3.2811273000000001E-3</v>
      </c>
      <c r="O538" s="36">
        <f t="shared" si="79"/>
        <v>1.6575220000000001E-4</v>
      </c>
      <c r="P538" s="394">
        <f t="shared" si="80"/>
        <v>17735</v>
      </c>
      <c r="Q538" s="180"/>
      <c r="R538" s="180"/>
      <c r="S538" s="181"/>
      <c r="T538" s="183"/>
      <c r="U538" s="201">
        <f t="shared" si="81"/>
        <v>17735</v>
      </c>
      <c r="V538" s="223">
        <f t="shared" si="82"/>
        <v>17735</v>
      </c>
      <c r="W538" s="155"/>
      <c r="X538" s="158"/>
      <c r="Y538" s="152"/>
      <c r="Z538" s="118"/>
      <c r="AA538" s="124"/>
      <c r="AB538" s="119"/>
      <c r="AC538" s="135"/>
      <c r="AD538" s="135"/>
      <c r="AE538" s="138"/>
      <c r="AF538" s="140"/>
      <c r="AG538" s="135"/>
    </row>
    <row r="539" spans="1:33">
      <c r="A539" s="60" t="s">
        <v>5345</v>
      </c>
      <c r="B539" s="31" t="s">
        <v>806</v>
      </c>
      <c r="C539" s="32" t="s">
        <v>2157</v>
      </c>
      <c r="D539" s="32" t="s">
        <v>2116</v>
      </c>
      <c r="E539" s="32" t="s">
        <v>2133</v>
      </c>
      <c r="F539" s="32">
        <v>3</v>
      </c>
      <c r="G539" s="34" t="s">
        <v>2109</v>
      </c>
      <c r="H539" s="35" t="s">
        <v>2633</v>
      </c>
      <c r="I539" s="313">
        <v>12778</v>
      </c>
      <c r="J539" s="341">
        <v>1793</v>
      </c>
      <c r="K539" s="331">
        <v>32</v>
      </c>
      <c r="L539" s="327">
        <v>1655.66</v>
      </c>
      <c r="M539" s="18">
        <f t="shared" si="77"/>
        <v>2.5043041999999998E-3</v>
      </c>
      <c r="N539" s="18">
        <f t="shared" si="78"/>
        <v>2.7120407E-3</v>
      </c>
      <c r="O539" s="36">
        <f t="shared" si="79"/>
        <v>1.3700379999999999E-4</v>
      </c>
      <c r="P539" s="394">
        <f t="shared" si="80"/>
        <v>14659</v>
      </c>
      <c r="Q539" s="180"/>
      <c r="R539" s="180"/>
      <c r="S539" s="181"/>
      <c r="T539" s="183"/>
      <c r="U539" s="201">
        <f t="shared" si="81"/>
        <v>14659</v>
      </c>
      <c r="V539" s="223">
        <f t="shared" si="82"/>
        <v>14659</v>
      </c>
      <c r="W539" s="155"/>
      <c r="X539" s="158"/>
      <c r="Y539" s="152"/>
      <c r="Z539" s="118"/>
      <c r="AA539" s="124"/>
      <c r="AB539" s="119"/>
      <c r="AC539" s="135"/>
      <c r="AD539" s="135"/>
      <c r="AE539" s="138"/>
      <c r="AF539" s="140"/>
      <c r="AG539" s="135"/>
    </row>
    <row r="540" spans="1:33">
      <c r="A540" s="60" t="s">
        <v>5346</v>
      </c>
      <c r="B540" s="31" t="s">
        <v>807</v>
      </c>
      <c r="C540" s="32" t="s">
        <v>2157</v>
      </c>
      <c r="D540" s="32" t="s">
        <v>2115</v>
      </c>
      <c r="E540" s="32" t="s">
        <v>2116</v>
      </c>
      <c r="F540" s="32" t="s">
        <v>2117</v>
      </c>
      <c r="G540" s="34" t="s">
        <v>2107</v>
      </c>
      <c r="H540" s="35" t="s">
        <v>2634</v>
      </c>
      <c r="I540" s="313">
        <v>16528</v>
      </c>
      <c r="J540" s="341">
        <v>1984</v>
      </c>
      <c r="K540" s="331">
        <v>72</v>
      </c>
      <c r="L540" s="327">
        <v>1632.79</v>
      </c>
      <c r="M540" s="18">
        <f t="shared" si="77"/>
        <v>4.3562439E-3</v>
      </c>
      <c r="N540" s="18">
        <f t="shared" si="78"/>
        <v>5.2932635999999996E-3</v>
      </c>
      <c r="O540" s="36">
        <f t="shared" si="79"/>
        <v>2.6739899999999998E-4</v>
      </c>
      <c r="P540" s="394">
        <f t="shared" si="80"/>
        <v>28611</v>
      </c>
      <c r="Q540" s="180"/>
      <c r="R540" s="180"/>
      <c r="S540" s="181"/>
      <c r="T540" s="183"/>
      <c r="U540" s="201">
        <f t="shared" si="81"/>
        <v>28611</v>
      </c>
      <c r="V540" s="223">
        <f t="shared" si="82"/>
        <v>28611</v>
      </c>
      <c r="W540" s="155"/>
      <c r="X540" s="158"/>
      <c r="Y540" s="152"/>
      <c r="Z540" s="118"/>
      <c r="AA540" s="124"/>
      <c r="AB540" s="119"/>
      <c r="AC540" s="135"/>
      <c r="AD540" s="135"/>
      <c r="AE540" s="138"/>
      <c r="AF540" s="140"/>
      <c r="AG540" s="135"/>
    </row>
    <row r="541" spans="1:33">
      <c r="A541" s="60" t="s">
        <v>5347</v>
      </c>
      <c r="B541" s="31" t="s">
        <v>808</v>
      </c>
      <c r="C541" s="32" t="s">
        <v>2157</v>
      </c>
      <c r="D541" s="32" t="s">
        <v>2115</v>
      </c>
      <c r="E541" s="32" t="s">
        <v>2115</v>
      </c>
      <c r="F541" s="32" t="s">
        <v>2119</v>
      </c>
      <c r="G541" s="34" t="s">
        <v>2108</v>
      </c>
      <c r="H541" s="35" t="s">
        <v>2635</v>
      </c>
      <c r="I541" s="313">
        <v>3161</v>
      </c>
      <c r="J541" s="341">
        <v>392</v>
      </c>
      <c r="K541" s="331">
        <v>7</v>
      </c>
      <c r="L541" s="327">
        <v>3576</v>
      </c>
      <c r="M541" s="18">
        <f t="shared" si="77"/>
        <v>2.214489E-3</v>
      </c>
      <c r="N541" s="18">
        <f t="shared" si="78"/>
        <v>2.4275149999999999E-4</v>
      </c>
      <c r="O541" s="36">
        <f t="shared" si="79"/>
        <v>1.2262999999999999E-5</v>
      </c>
      <c r="P541" s="394">
        <f t="shared" si="80"/>
        <v>1312</v>
      </c>
      <c r="Q541" s="180"/>
      <c r="R541" s="180"/>
      <c r="S541" s="181"/>
      <c r="T541" s="183"/>
      <c r="U541" s="201">
        <f t="shared" si="81"/>
        <v>1312</v>
      </c>
      <c r="V541" s="223">
        <f t="shared" si="82"/>
        <v>1312</v>
      </c>
      <c r="W541" s="155"/>
      <c r="X541" s="158"/>
      <c r="Y541" s="152"/>
      <c r="Z541" s="118"/>
      <c r="AA541" s="124"/>
      <c r="AB541" s="119"/>
      <c r="AC541" s="135"/>
      <c r="AD541" s="135"/>
      <c r="AE541" s="138"/>
      <c r="AF541" s="140"/>
      <c r="AG541" s="135"/>
    </row>
    <row r="542" spans="1:33">
      <c r="A542" s="60" t="s">
        <v>5348</v>
      </c>
      <c r="B542" s="31" t="s">
        <v>809</v>
      </c>
      <c r="C542" s="32" t="s">
        <v>2157</v>
      </c>
      <c r="D542" s="32" t="s">
        <v>2115</v>
      </c>
      <c r="E542" s="32" t="s">
        <v>2120</v>
      </c>
      <c r="F542" s="32" t="s">
        <v>2119</v>
      </c>
      <c r="G542" s="34" t="s">
        <v>2108</v>
      </c>
      <c r="H542" s="35" t="s">
        <v>2636</v>
      </c>
      <c r="I542" s="313">
        <v>2494</v>
      </c>
      <c r="J542" s="341">
        <v>333</v>
      </c>
      <c r="K542" s="331">
        <v>24</v>
      </c>
      <c r="L542" s="327">
        <v>1711.94</v>
      </c>
      <c r="M542" s="18">
        <f t="shared" si="77"/>
        <v>9.6230954E-3</v>
      </c>
      <c r="N542" s="18">
        <f t="shared" si="78"/>
        <v>1.8718475E-3</v>
      </c>
      <c r="O542" s="36">
        <f t="shared" si="79"/>
        <v>9.4559800000000002E-5</v>
      </c>
      <c r="P542" s="394">
        <f t="shared" si="80"/>
        <v>10117</v>
      </c>
      <c r="Q542" s="180"/>
      <c r="R542" s="180"/>
      <c r="S542" s="181"/>
      <c r="T542" s="183"/>
      <c r="U542" s="201">
        <f t="shared" si="81"/>
        <v>10117</v>
      </c>
      <c r="V542" s="223">
        <f t="shared" si="82"/>
        <v>10117</v>
      </c>
      <c r="W542" s="155"/>
      <c r="X542" s="158"/>
      <c r="Y542" s="152"/>
      <c r="Z542" s="118"/>
      <c r="AA542" s="124"/>
      <c r="AB542" s="119"/>
      <c r="AC542" s="135"/>
      <c r="AD542" s="135"/>
      <c r="AE542" s="138"/>
      <c r="AF542" s="140"/>
      <c r="AG542" s="135"/>
    </row>
    <row r="543" spans="1:33">
      <c r="A543" s="60" t="s">
        <v>5349</v>
      </c>
      <c r="B543" s="31" t="s">
        <v>810</v>
      </c>
      <c r="C543" s="32" t="s">
        <v>2157</v>
      </c>
      <c r="D543" s="32" t="s">
        <v>2115</v>
      </c>
      <c r="E543" s="32" t="s">
        <v>2122</v>
      </c>
      <c r="F543" s="32" t="s">
        <v>2119</v>
      </c>
      <c r="G543" s="34" t="s">
        <v>2108</v>
      </c>
      <c r="H543" s="35" t="s">
        <v>2637</v>
      </c>
      <c r="I543" s="313">
        <v>4923</v>
      </c>
      <c r="J543" s="341">
        <v>663</v>
      </c>
      <c r="K543" s="331">
        <v>27</v>
      </c>
      <c r="L543" s="327">
        <v>1527.66</v>
      </c>
      <c r="M543" s="18">
        <f t="shared" si="77"/>
        <v>5.4844606000000002E-3</v>
      </c>
      <c r="N543" s="18">
        <f t="shared" si="78"/>
        <v>2.3802399E-3</v>
      </c>
      <c r="O543" s="36">
        <f t="shared" si="79"/>
        <v>1.2024220000000001E-4</v>
      </c>
      <c r="P543" s="394">
        <f t="shared" si="80"/>
        <v>12865</v>
      </c>
      <c r="Q543" s="180"/>
      <c r="R543" s="180"/>
      <c r="S543" s="181"/>
      <c r="T543" s="183"/>
      <c r="U543" s="201">
        <f t="shared" si="81"/>
        <v>12865</v>
      </c>
      <c r="V543" s="223">
        <f t="shared" si="82"/>
        <v>12865</v>
      </c>
      <c r="W543" s="155"/>
      <c r="X543" s="158"/>
      <c r="Y543" s="152"/>
      <c r="Z543" s="118"/>
      <c r="AA543" s="124"/>
      <c r="AB543" s="119"/>
      <c r="AC543" s="135"/>
      <c r="AD543" s="135"/>
      <c r="AE543" s="138"/>
      <c r="AF543" s="140"/>
      <c r="AG543" s="135"/>
    </row>
    <row r="544" spans="1:33">
      <c r="A544" s="60" t="s">
        <v>5350</v>
      </c>
      <c r="B544" s="31" t="s">
        <v>811</v>
      </c>
      <c r="C544" s="32" t="s">
        <v>2157</v>
      </c>
      <c r="D544" s="32" t="s">
        <v>2115</v>
      </c>
      <c r="E544" s="32" t="s">
        <v>2124</v>
      </c>
      <c r="F544" s="32" t="s">
        <v>2119</v>
      </c>
      <c r="G544" s="34" t="s">
        <v>2108</v>
      </c>
      <c r="H544" s="35" t="s">
        <v>2634</v>
      </c>
      <c r="I544" s="313">
        <v>7116</v>
      </c>
      <c r="J544" s="341">
        <v>944</v>
      </c>
      <c r="K544" s="331">
        <v>69</v>
      </c>
      <c r="L544" s="327">
        <v>1575.08</v>
      </c>
      <c r="M544" s="18">
        <f t="shared" si="77"/>
        <v>9.6964585999999992E-3</v>
      </c>
      <c r="N544" s="18">
        <f t="shared" si="78"/>
        <v>5.8114233999999997E-3</v>
      </c>
      <c r="O544" s="36">
        <f t="shared" si="79"/>
        <v>2.9357489999999999E-4</v>
      </c>
      <c r="P544" s="394">
        <f t="shared" si="80"/>
        <v>31412</v>
      </c>
      <c r="Q544" s="181"/>
      <c r="R544" s="180"/>
      <c r="S544" s="181"/>
      <c r="T544" s="183"/>
      <c r="U544" s="201">
        <f t="shared" si="81"/>
        <v>31412</v>
      </c>
      <c r="V544" s="223">
        <f t="shared" si="82"/>
        <v>31412</v>
      </c>
      <c r="W544" s="155"/>
      <c r="X544" s="158"/>
      <c r="Y544" s="152"/>
      <c r="Z544" s="118"/>
      <c r="AA544" s="124"/>
      <c r="AB544" s="119"/>
      <c r="AC544" s="135"/>
      <c r="AD544" s="135"/>
      <c r="AE544" s="138"/>
      <c r="AF544" s="140"/>
      <c r="AG544" s="135"/>
    </row>
    <row r="545" spans="1:33">
      <c r="A545" s="60" t="s">
        <v>5351</v>
      </c>
      <c r="B545" s="31" t="s">
        <v>812</v>
      </c>
      <c r="C545" s="32" t="s">
        <v>2157</v>
      </c>
      <c r="D545" s="32" t="s">
        <v>2115</v>
      </c>
      <c r="E545" s="32" t="s">
        <v>2126</v>
      </c>
      <c r="F545" s="32">
        <v>3</v>
      </c>
      <c r="G545" s="34" t="s">
        <v>2109</v>
      </c>
      <c r="H545" s="35" t="s">
        <v>2638</v>
      </c>
      <c r="I545" s="313">
        <v>17589</v>
      </c>
      <c r="J545" s="341">
        <v>2215</v>
      </c>
      <c r="K545" s="331">
        <v>53</v>
      </c>
      <c r="L545" s="327">
        <v>2005.8</v>
      </c>
      <c r="M545" s="18">
        <f t="shared" si="77"/>
        <v>3.0132469000000001E-3</v>
      </c>
      <c r="N545" s="18">
        <f t="shared" si="78"/>
        <v>3.3275211E-3</v>
      </c>
      <c r="O545" s="36">
        <f t="shared" si="79"/>
        <v>1.680959E-4</v>
      </c>
      <c r="P545" s="394">
        <f t="shared" si="80"/>
        <v>17986</v>
      </c>
      <c r="Q545" s="181"/>
      <c r="R545" s="180"/>
      <c r="S545" s="181"/>
      <c r="T545" s="183"/>
      <c r="U545" s="201">
        <f t="shared" si="81"/>
        <v>17986</v>
      </c>
      <c r="V545" s="223">
        <f t="shared" si="82"/>
        <v>17986</v>
      </c>
      <c r="W545" s="155"/>
      <c r="X545" s="158"/>
      <c r="Y545" s="152"/>
      <c r="Z545" s="118"/>
      <c r="AA545" s="124"/>
      <c r="AB545" s="119"/>
      <c r="AC545" s="135"/>
      <c r="AD545" s="135"/>
      <c r="AE545" s="138"/>
      <c r="AF545" s="140"/>
      <c r="AG545" s="135"/>
    </row>
    <row r="546" spans="1:33">
      <c r="A546" s="60" t="s">
        <v>5352</v>
      </c>
      <c r="B546" s="31" t="s">
        <v>813</v>
      </c>
      <c r="C546" s="32" t="s">
        <v>2157</v>
      </c>
      <c r="D546" s="32" t="s">
        <v>2115</v>
      </c>
      <c r="E546" s="32" t="s">
        <v>2133</v>
      </c>
      <c r="F546" s="32" t="s">
        <v>2119</v>
      </c>
      <c r="G546" s="34" t="s">
        <v>2108</v>
      </c>
      <c r="H546" s="35" t="s">
        <v>2639</v>
      </c>
      <c r="I546" s="313">
        <v>2787</v>
      </c>
      <c r="J546" s="341">
        <v>349</v>
      </c>
      <c r="K546" s="331">
        <v>15</v>
      </c>
      <c r="L546" s="327">
        <v>1800.41</v>
      </c>
      <c r="M546" s="18">
        <f t="shared" si="77"/>
        <v>5.3821312999999997E-3</v>
      </c>
      <c r="N546" s="18">
        <f t="shared" si="78"/>
        <v>1.0432977999999999E-3</v>
      </c>
      <c r="O546" s="36">
        <f t="shared" si="79"/>
        <v>5.2704100000000002E-5</v>
      </c>
      <c r="P546" s="394">
        <f t="shared" si="80"/>
        <v>5639</v>
      </c>
      <c r="Q546" s="181"/>
      <c r="R546" s="180"/>
      <c r="S546" s="181"/>
      <c r="T546" s="183"/>
      <c r="U546" s="201">
        <f t="shared" si="81"/>
        <v>5639</v>
      </c>
      <c r="V546" s="223">
        <f t="shared" si="82"/>
        <v>5639</v>
      </c>
      <c r="W546" s="155"/>
      <c r="X546" s="158"/>
      <c r="Y546" s="152"/>
      <c r="Z546" s="118"/>
      <c r="AA546" s="124"/>
      <c r="AB546" s="119"/>
      <c r="AC546" s="135"/>
      <c r="AD546" s="135"/>
      <c r="AE546" s="138"/>
      <c r="AF546" s="140"/>
      <c r="AG546" s="135"/>
    </row>
    <row r="547" spans="1:33">
      <c r="A547" s="60" t="s">
        <v>5353</v>
      </c>
      <c r="B547" s="31" t="s">
        <v>814</v>
      </c>
      <c r="C547" s="32" t="s">
        <v>2157</v>
      </c>
      <c r="D547" s="32" t="s">
        <v>2120</v>
      </c>
      <c r="E547" s="32" t="s">
        <v>2116</v>
      </c>
      <c r="F547" s="32" t="s">
        <v>2119</v>
      </c>
      <c r="G547" s="34" t="s">
        <v>2108</v>
      </c>
      <c r="H547" s="35" t="s">
        <v>2640</v>
      </c>
      <c r="I547" s="313">
        <v>4281</v>
      </c>
      <c r="J547" s="341">
        <v>559</v>
      </c>
      <c r="K547" s="331">
        <v>32</v>
      </c>
      <c r="L547" s="327">
        <v>1616.14</v>
      </c>
      <c r="M547" s="18">
        <f t="shared" si="77"/>
        <v>7.4748890000000002E-3</v>
      </c>
      <c r="N547" s="18">
        <f t="shared" si="78"/>
        <v>2.5854584999999999E-3</v>
      </c>
      <c r="O547" s="36">
        <f t="shared" si="79"/>
        <v>1.306092E-4</v>
      </c>
      <c r="P547" s="394">
        <f t="shared" si="80"/>
        <v>13975</v>
      </c>
      <c r="Q547" s="181"/>
      <c r="R547" s="180"/>
      <c r="S547" s="181"/>
      <c r="T547" s="183"/>
      <c r="U547" s="201">
        <f t="shared" si="81"/>
        <v>13975</v>
      </c>
      <c r="V547" s="223">
        <f t="shared" si="82"/>
        <v>13975</v>
      </c>
      <c r="W547" s="155"/>
      <c r="X547" s="158"/>
      <c r="Y547" s="152"/>
      <c r="Z547" s="118"/>
      <c r="AA547" s="124"/>
      <c r="AB547" s="119"/>
      <c r="AC547" s="135"/>
      <c r="AD547" s="135"/>
      <c r="AE547" s="138"/>
      <c r="AF547" s="140"/>
      <c r="AG547" s="135"/>
    </row>
    <row r="548" spans="1:33">
      <c r="A548" s="60" t="s">
        <v>5354</v>
      </c>
      <c r="B548" s="31" t="s">
        <v>815</v>
      </c>
      <c r="C548" s="32" t="s">
        <v>2157</v>
      </c>
      <c r="D548" s="32" t="s">
        <v>2120</v>
      </c>
      <c r="E548" s="32" t="s">
        <v>2115</v>
      </c>
      <c r="F548" s="32">
        <v>3</v>
      </c>
      <c r="G548" s="34" t="s">
        <v>2109</v>
      </c>
      <c r="H548" s="35" t="s">
        <v>2641</v>
      </c>
      <c r="I548" s="313">
        <v>24657</v>
      </c>
      <c r="J548" s="341">
        <v>3197</v>
      </c>
      <c r="K548" s="331">
        <v>23</v>
      </c>
      <c r="L548" s="327">
        <v>2018.39</v>
      </c>
      <c r="M548" s="18">
        <f t="shared" si="77"/>
        <v>9.3279789999999995E-4</v>
      </c>
      <c r="N548" s="18">
        <f t="shared" si="78"/>
        <v>1.4774918999999999E-3</v>
      </c>
      <c r="O548" s="36">
        <f t="shared" si="79"/>
        <v>7.46382E-5</v>
      </c>
      <c r="P548" s="394">
        <f t="shared" si="80"/>
        <v>7986</v>
      </c>
      <c r="Q548" s="181"/>
      <c r="R548" s="180"/>
      <c r="S548" s="181"/>
      <c r="T548" s="183"/>
      <c r="U548" s="201">
        <f t="shared" si="81"/>
        <v>7986</v>
      </c>
      <c r="V548" s="223">
        <f t="shared" si="82"/>
        <v>7986</v>
      </c>
      <c r="W548" s="155"/>
      <c r="X548" s="158"/>
      <c r="Y548" s="152"/>
      <c r="Z548" s="118"/>
      <c r="AA548" s="124"/>
      <c r="AB548" s="119"/>
      <c r="AC548" s="135"/>
      <c r="AD548" s="135"/>
      <c r="AE548" s="138"/>
      <c r="AF548" s="140"/>
      <c r="AG548" s="135"/>
    </row>
    <row r="549" spans="1:33">
      <c r="A549" s="60" t="s">
        <v>5355</v>
      </c>
      <c r="B549" s="31" t="s">
        <v>816</v>
      </c>
      <c r="C549" s="32" t="s">
        <v>2157</v>
      </c>
      <c r="D549" s="32" t="s">
        <v>2120</v>
      </c>
      <c r="E549" s="32" t="s">
        <v>2120</v>
      </c>
      <c r="F549" s="32" t="s">
        <v>2119</v>
      </c>
      <c r="G549" s="34" t="s">
        <v>2108</v>
      </c>
      <c r="H549" s="35" t="s">
        <v>2642</v>
      </c>
      <c r="I549" s="313">
        <v>5562</v>
      </c>
      <c r="J549" s="341">
        <v>744</v>
      </c>
      <c r="K549" s="331">
        <v>56</v>
      </c>
      <c r="L549" s="327">
        <v>2266.7800000000002</v>
      </c>
      <c r="M549" s="18">
        <f t="shared" si="77"/>
        <v>1.0068320699999999E-2</v>
      </c>
      <c r="N549" s="18">
        <f t="shared" si="78"/>
        <v>3.3046129E-3</v>
      </c>
      <c r="O549" s="36">
        <f t="shared" si="79"/>
        <v>1.6693860000000001E-4</v>
      </c>
      <c r="P549" s="394">
        <f t="shared" si="80"/>
        <v>17862</v>
      </c>
      <c r="Q549" s="181"/>
      <c r="R549" s="180"/>
      <c r="S549" s="181"/>
      <c r="T549" s="183"/>
      <c r="U549" s="201">
        <f t="shared" si="81"/>
        <v>17862</v>
      </c>
      <c r="V549" s="223">
        <f t="shared" si="82"/>
        <v>17862</v>
      </c>
      <c r="W549" s="155"/>
      <c r="X549" s="158"/>
      <c r="Y549" s="152"/>
      <c r="Z549" s="118"/>
      <c r="AA549" s="124"/>
      <c r="AB549" s="119"/>
      <c r="AC549" s="135"/>
      <c r="AD549" s="135"/>
      <c r="AE549" s="138"/>
      <c r="AF549" s="140"/>
      <c r="AG549" s="135"/>
    </row>
    <row r="550" spans="1:33">
      <c r="A550" s="60" t="s">
        <v>5356</v>
      </c>
      <c r="B550" s="31" t="s">
        <v>817</v>
      </c>
      <c r="C550" s="32" t="s">
        <v>2157</v>
      </c>
      <c r="D550" s="32" t="s">
        <v>2120</v>
      </c>
      <c r="E550" s="32" t="s">
        <v>2122</v>
      </c>
      <c r="F550" s="32" t="s">
        <v>2119</v>
      </c>
      <c r="G550" s="34" t="s">
        <v>2108</v>
      </c>
      <c r="H550" s="35" t="s">
        <v>2643</v>
      </c>
      <c r="I550" s="313">
        <v>4287</v>
      </c>
      <c r="J550" s="341">
        <v>585</v>
      </c>
      <c r="K550" s="331">
        <v>4</v>
      </c>
      <c r="L550" s="327">
        <v>2345.5700000000002</v>
      </c>
      <c r="M550" s="18">
        <f t="shared" si="77"/>
        <v>9.3305340000000001E-4</v>
      </c>
      <c r="N550" s="18">
        <f t="shared" si="78"/>
        <v>2.327094E-4</v>
      </c>
      <c r="O550" s="36">
        <f t="shared" si="79"/>
        <v>1.17557E-5</v>
      </c>
      <c r="P550" s="394">
        <f t="shared" si="80"/>
        <v>1257</v>
      </c>
      <c r="Q550" s="181"/>
      <c r="R550" s="180"/>
      <c r="S550" s="181"/>
      <c r="T550" s="183"/>
      <c r="U550" s="201">
        <f t="shared" si="81"/>
        <v>1257</v>
      </c>
      <c r="V550" s="223">
        <f t="shared" si="82"/>
        <v>1257</v>
      </c>
      <c r="W550" s="155"/>
      <c r="X550" s="158"/>
      <c r="Y550" s="152"/>
      <c r="Z550" s="118"/>
      <c r="AA550" s="124"/>
      <c r="AB550" s="119"/>
      <c r="AC550" s="135"/>
      <c r="AD550" s="135"/>
      <c r="AE550" s="138"/>
      <c r="AF550" s="140"/>
      <c r="AG550" s="135"/>
    </row>
    <row r="551" spans="1:33">
      <c r="A551" s="60" t="s">
        <v>5357</v>
      </c>
      <c r="B551" s="31" t="s">
        <v>818</v>
      </c>
      <c r="C551" s="32" t="s">
        <v>2157</v>
      </c>
      <c r="D551" s="32" t="s">
        <v>2120</v>
      </c>
      <c r="E551" s="32" t="s">
        <v>2124</v>
      </c>
      <c r="F551" s="32">
        <v>3</v>
      </c>
      <c r="G551" s="34" t="s">
        <v>2109</v>
      </c>
      <c r="H551" s="35" t="s">
        <v>2644</v>
      </c>
      <c r="I551" s="313">
        <v>11948</v>
      </c>
      <c r="J551" s="341">
        <v>1547</v>
      </c>
      <c r="K551" s="331">
        <v>45</v>
      </c>
      <c r="L551" s="327">
        <v>1815.55</v>
      </c>
      <c r="M551" s="18">
        <f t="shared" si="77"/>
        <v>3.7663206999999999E-3</v>
      </c>
      <c r="N551" s="18">
        <f t="shared" si="78"/>
        <v>3.2092192999999998E-3</v>
      </c>
      <c r="O551" s="36">
        <f t="shared" si="79"/>
        <v>1.6211970000000001E-4</v>
      </c>
      <c r="P551" s="394">
        <f t="shared" si="80"/>
        <v>17346</v>
      </c>
      <c r="Q551" s="181"/>
      <c r="R551" s="180"/>
      <c r="S551" s="181"/>
      <c r="T551" s="183"/>
      <c r="U551" s="201">
        <f t="shared" si="81"/>
        <v>17346</v>
      </c>
      <c r="V551" s="223">
        <f t="shared" si="82"/>
        <v>17346</v>
      </c>
      <c r="W551" s="155"/>
      <c r="X551" s="158"/>
      <c r="Y551" s="152"/>
      <c r="Z551" s="118"/>
      <c r="AA551" s="124"/>
      <c r="AB551" s="119"/>
      <c r="AC551" s="135"/>
      <c r="AD551" s="135"/>
      <c r="AE551" s="138"/>
      <c r="AF551" s="140"/>
      <c r="AG551" s="135"/>
    </row>
    <row r="552" spans="1:33">
      <c r="A552" s="60" t="s">
        <v>5358</v>
      </c>
      <c r="B552" s="31" t="s">
        <v>819</v>
      </c>
      <c r="C552" s="32" t="s">
        <v>2157</v>
      </c>
      <c r="D552" s="32" t="s">
        <v>2120</v>
      </c>
      <c r="E552" s="32" t="s">
        <v>2126</v>
      </c>
      <c r="F552" s="32">
        <v>3</v>
      </c>
      <c r="G552" s="34" t="s">
        <v>2109</v>
      </c>
      <c r="H552" s="35" t="s">
        <v>2645</v>
      </c>
      <c r="I552" s="313">
        <v>6365</v>
      </c>
      <c r="J552" s="341">
        <v>808</v>
      </c>
      <c r="K552" s="331">
        <v>21</v>
      </c>
      <c r="L552" s="327">
        <v>1427.16</v>
      </c>
      <c r="M552" s="18">
        <f t="shared" si="77"/>
        <v>3.299293E-3</v>
      </c>
      <c r="N552" s="18">
        <f t="shared" si="78"/>
        <v>1.8679256000000001E-3</v>
      </c>
      <c r="O552" s="36">
        <f t="shared" si="79"/>
        <v>9.4361699999999995E-5</v>
      </c>
      <c r="P552" s="394">
        <f t="shared" si="80"/>
        <v>10096</v>
      </c>
      <c r="Q552" s="181"/>
      <c r="R552" s="180"/>
      <c r="S552" s="181"/>
      <c r="T552" s="183"/>
      <c r="U552" s="201">
        <f t="shared" si="81"/>
        <v>10096</v>
      </c>
      <c r="V552" s="223">
        <f t="shared" si="82"/>
        <v>10096</v>
      </c>
      <c r="W552" s="155"/>
      <c r="X552" s="158"/>
      <c r="Y552" s="152"/>
      <c r="Z552" s="118"/>
      <c r="AA552" s="124"/>
      <c r="AB552" s="119"/>
      <c r="AC552" s="135"/>
      <c r="AD552" s="135"/>
      <c r="AE552" s="138"/>
      <c r="AF552" s="140"/>
      <c r="AG552" s="135"/>
    </row>
    <row r="553" spans="1:33">
      <c r="A553" s="60" t="s">
        <v>5359</v>
      </c>
      <c r="B553" s="31" t="s">
        <v>820</v>
      </c>
      <c r="C553" s="32" t="s">
        <v>2157</v>
      </c>
      <c r="D553" s="32" t="s">
        <v>2122</v>
      </c>
      <c r="E553" s="32" t="s">
        <v>2116</v>
      </c>
      <c r="F553" s="32" t="s">
        <v>2117</v>
      </c>
      <c r="G553" s="34" t="s">
        <v>2107</v>
      </c>
      <c r="H553" s="35" t="s">
        <v>2646</v>
      </c>
      <c r="I553" s="313">
        <v>38191</v>
      </c>
      <c r="J553" s="341">
        <v>4851</v>
      </c>
      <c r="K553" s="331">
        <v>168</v>
      </c>
      <c r="L553" s="327">
        <v>1798.22</v>
      </c>
      <c r="M553" s="18">
        <f t="shared" si="77"/>
        <v>4.3989420999999999E-3</v>
      </c>
      <c r="N553" s="18">
        <f t="shared" si="78"/>
        <v>1.18668839E-2</v>
      </c>
      <c r="O553" s="36">
        <f t="shared" si="79"/>
        <v>5.9947780000000001E-4</v>
      </c>
      <c r="P553" s="394">
        <f t="shared" si="80"/>
        <v>64144</v>
      </c>
      <c r="Q553" s="181"/>
      <c r="R553" s="180"/>
      <c r="S553" s="181"/>
      <c r="T553" s="183"/>
      <c r="U553" s="201">
        <f t="shared" si="81"/>
        <v>64144</v>
      </c>
      <c r="V553" s="223">
        <f t="shared" si="82"/>
        <v>64144</v>
      </c>
      <c r="W553" s="155"/>
      <c r="X553" s="158"/>
      <c r="Y553" s="152"/>
      <c r="Z553" s="118"/>
      <c r="AA553" s="124"/>
      <c r="AB553" s="119"/>
      <c r="AC553" s="135"/>
      <c r="AD553" s="135"/>
      <c r="AE553" s="138"/>
      <c r="AF553" s="140"/>
      <c r="AG553" s="135"/>
    </row>
    <row r="554" spans="1:33">
      <c r="A554" s="60" t="s">
        <v>5360</v>
      </c>
      <c r="B554" s="31" t="s">
        <v>821</v>
      </c>
      <c r="C554" s="32" t="s">
        <v>2157</v>
      </c>
      <c r="D554" s="32" t="s">
        <v>2122</v>
      </c>
      <c r="E554" s="32" t="s">
        <v>2115</v>
      </c>
      <c r="F554" s="32">
        <v>3</v>
      </c>
      <c r="G554" s="34" t="s">
        <v>2109</v>
      </c>
      <c r="H554" s="35" t="s">
        <v>2647</v>
      </c>
      <c r="I554" s="313">
        <v>5376</v>
      </c>
      <c r="J554" s="341">
        <v>792</v>
      </c>
      <c r="K554" s="331">
        <v>25</v>
      </c>
      <c r="L554" s="327">
        <v>1431.58</v>
      </c>
      <c r="M554" s="18">
        <f t="shared" si="77"/>
        <v>4.6502975999999996E-3</v>
      </c>
      <c r="N554" s="18">
        <f t="shared" si="78"/>
        <v>2.5727068E-3</v>
      </c>
      <c r="O554" s="36">
        <f t="shared" si="79"/>
        <v>1.2996500000000001E-4</v>
      </c>
      <c r="P554" s="394">
        <f t="shared" si="80"/>
        <v>13906</v>
      </c>
      <c r="Q554" s="181"/>
      <c r="R554" s="180"/>
      <c r="S554" s="181"/>
      <c r="T554" s="183"/>
      <c r="U554" s="201">
        <f t="shared" si="81"/>
        <v>13906</v>
      </c>
      <c r="V554" s="223">
        <f t="shared" si="82"/>
        <v>13906</v>
      </c>
      <c r="W554" s="155"/>
      <c r="X554" s="158"/>
      <c r="Y554" s="152"/>
      <c r="Z554" s="118"/>
      <c r="AA554" s="124"/>
      <c r="AB554" s="119"/>
      <c r="AC554" s="135"/>
      <c r="AD554" s="135"/>
      <c r="AE554" s="138"/>
      <c r="AF554" s="140"/>
      <c r="AG554" s="135"/>
    </row>
    <row r="555" spans="1:33">
      <c r="A555" s="60" t="s">
        <v>5361</v>
      </c>
      <c r="B555" s="31" t="s">
        <v>822</v>
      </c>
      <c r="C555" s="32" t="s">
        <v>2157</v>
      </c>
      <c r="D555" s="32" t="s">
        <v>2122</v>
      </c>
      <c r="E555" s="32" t="s">
        <v>2120</v>
      </c>
      <c r="F555" s="32" t="s">
        <v>2119</v>
      </c>
      <c r="G555" s="34" t="s">
        <v>2108</v>
      </c>
      <c r="H555" s="35" t="s">
        <v>2648</v>
      </c>
      <c r="I555" s="313">
        <v>3307</v>
      </c>
      <c r="J555" s="341">
        <v>473</v>
      </c>
      <c r="K555" s="331">
        <v>31</v>
      </c>
      <c r="L555" s="327">
        <v>1201.25</v>
      </c>
      <c r="M555" s="18">
        <f t="shared" si="77"/>
        <v>9.3740549999999992E-3</v>
      </c>
      <c r="N555" s="18">
        <f t="shared" si="78"/>
        <v>3.6910951000000002E-3</v>
      </c>
      <c r="O555" s="36">
        <f t="shared" si="79"/>
        <v>1.8646250000000001E-4</v>
      </c>
      <c r="P555" s="394">
        <f t="shared" si="80"/>
        <v>19951</v>
      </c>
      <c r="Q555" s="181"/>
      <c r="R555" s="180"/>
      <c r="S555" s="181"/>
      <c r="T555" s="183"/>
      <c r="U555" s="201">
        <f t="shared" si="81"/>
        <v>19951</v>
      </c>
      <c r="V555" s="223">
        <f t="shared" si="82"/>
        <v>19951</v>
      </c>
      <c r="W555" s="155"/>
      <c r="X555" s="158"/>
      <c r="Y555" s="152"/>
      <c r="Z555" s="118"/>
      <c r="AA555" s="124"/>
      <c r="AB555" s="119"/>
      <c r="AC555" s="135"/>
      <c r="AD555" s="135"/>
      <c r="AE555" s="138"/>
      <c r="AF555" s="140"/>
      <c r="AG555" s="135"/>
    </row>
    <row r="556" spans="1:33">
      <c r="A556" s="60" t="s">
        <v>5362</v>
      </c>
      <c r="B556" s="31" t="s">
        <v>823</v>
      </c>
      <c r="C556" s="32" t="s">
        <v>2157</v>
      </c>
      <c r="D556" s="32" t="s">
        <v>2122</v>
      </c>
      <c r="E556" s="32" t="s">
        <v>2122</v>
      </c>
      <c r="F556" s="32">
        <v>3</v>
      </c>
      <c r="G556" s="34" t="s">
        <v>2109</v>
      </c>
      <c r="H556" s="35" t="s">
        <v>2649</v>
      </c>
      <c r="I556" s="313">
        <v>15901</v>
      </c>
      <c r="J556" s="341">
        <v>2192</v>
      </c>
      <c r="K556" s="331">
        <v>111</v>
      </c>
      <c r="L556" s="327">
        <v>1419.94</v>
      </c>
      <c r="M556" s="18">
        <f t="shared" si="77"/>
        <v>6.9806929999999996E-3</v>
      </c>
      <c r="N556" s="18">
        <f t="shared" si="78"/>
        <v>1.0776285599999999E-2</v>
      </c>
      <c r="O556" s="36">
        <f t="shared" si="79"/>
        <v>5.443841E-4</v>
      </c>
      <c r="P556" s="394">
        <f t="shared" si="80"/>
        <v>58249</v>
      </c>
      <c r="Q556" s="181"/>
      <c r="R556" s="180"/>
      <c r="S556" s="181"/>
      <c r="T556" s="183"/>
      <c r="U556" s="201">
        <f t="shared" si="81"/>
        <v>58249</v>
      </c>
      <c r="V556" s="223">
        <f t="shared" si="82"/>
        <v>58249</v>
      </c>
      <c r="W556" s="155"/>
      <c r="X556" s="158"/>
      <c r="Y556" s="152"/>
      <c r="Z556" s="118"/>
      <c r="AA556" s="124"/>
      <c r="AB556" s="119"/>
      <c r="AC556" s="135"/>
      <c r="AD556" s="135"/>
      <c r="AE556" s="138"/>
      <c r="AF556" s="140"/>
      <c r="AG556" s="135"/>
    </row>
    <row r="557" spans="1:33">
      <c r="A557" s="60" t="s">
        <v>5363</v>
      </c>
      <c r="B557" s="31" t="s">
        <v>824</v>
      </c>
      <c r="C557" s="32" t="s">
        <v>2157</v>
      </c>
      <c r="D557" s="32" t="s">
        <v>2122</v>
      </c>
      <c r="E557" s="32" t="s">
        <v>2124</v>
      </c>
      <c r="F557" s="32" t="s">
        <v>2119</v>
      </c>
      <c r="G557" s="34" t="s">
        <v>2108</v>
      </c>
      <c r="H557" s="35" t="s">
        <v>2646</v>
      </c>
      <c r="I557" s="313">
        <v>6992</v>
      </c>
      <c r="J557" s="341">
        <v>1042</v>
      </c>
      <c r="K557" s="331">
        <v>35</v>
      </c>
      <c r="L557" s="327">
        <v>1715.35</v>
      </c>
      <c r="M557" s="18">
        <f t="shared" si="77"/>
        <v>5.0057208000000002E-3</v>
      </c>
      <c r="N557" s="18">
        <f t="shared" si="78"/>
        <v>3.0407561E-3</v>
      </c>
      <c r="O557" s="36">
        <f t="shared" si="79"/>
        <v>1.536094E-4</v>
      </c>
      <c r="P557" s="394">
        <f t="shared" si="80"/>
        <v>16436</v>
      </c>
      <c r="Q557" s="181"/>
      <c r="R557" s="180"/>
      <c r="S557" s="181"/>
      <c r="T557" s="183"/>
      <c r="U557" s="201">
        <f t="shared" si="81"/>
        <v>16436</v>
      </c>
      <c r="V557" s="223">
        <f t="shared" si="82"/>
        <v>16436</v>
      </c>
      <c r="W557" s="155"/>
      <c r="X557" s="158"/>
      <c r="Y557" s="152"/>
      <c r="Z557" s="118"/>
      <c r="AA557" s="124"/>
      <c r="AB557" s="119"/>
      <c r="AC557" s="135"/>
      <c r="AD557" s="135"/>
      <c r="AE557" s="138"/>
      <c r="AF557" s="140"/>
      <c r="AG557" s="135"/>
    </row>
    <row r="558" spans="1:33">
      <c r="A558" s="60" t="s">
        <v>5364</v>
      </c>
      <c r="B558" s="31" t="s">
        <v>825</v>
      </c>
      <c r="C558" s="32" t="s">
        <v>2157</v>
      </c>
      <c r="D558" s="32" t="s">
        <v>2122</v>
      </c>
      <c r="E558" s="32" t="s">
        <v>2126</v>
      </c>
      <c r="F558" s="32">
        <v>3</v>
      </c>
      <c r="G558" s="34" t="s">
        <v>2109</v>
      </c>
      <c r="H558" s="35" t="s">
        <v>2650</v>
      </c>
      <c r="I558" s="313">
        <v>5333</v>
      </c>
      <c r="J558" s="341">
        <v>725</v>
      </c>
      <c r="K558" s="331">
        <v>16</v>
      </c>
      <c r="L558" s="327">
        <v>1428.92</v>
      </c>
      <c r="M558" s="18">
        <f t="shared" si="77"/>
        <v>3.0001874999999998E-3</v>
      </c>
      <c r="N558" s="18">
        <f t="shared" si="78"/>
        <v>1.5222237000000001E-3</v>
      </c>
      <c r="O558" s="36">
        <f t="shared" si="79"/>
        <v>7.6897900000000001E-5</v>
      </c>
      <c r="P558" s="394">
        <f t="shared" si="80"/>
        <v>8228</v>
      </c>
      <c r="Q558" s="181"/>
      <c r="R558" s="180"/>
      <c r="S558" s="181"/>
      <c r="T558" s="183"/>
      <c r="U558" s="201">
        <f t="shared" si="81"/>
        <v>8228</v>
      </c>
      <c r="V558" s="223">
        <f t="shared" si="82"/>
        <v>8228</v>
      </c>
      <c r="W558" s="155"/>
      <c r="X558" s="158"/>
      <c r="Y558" s="152"/>
      <c r="Z558" s="118"/>
      <c r="AA558" s="124"/>
      <c r="AB558" s="119"/>
      <c r="AC558" s="135"/>
      <c r="AD558" s="135"/>
      <c r="AE558" s="138"/>
      <c r="AF558" s="140"/>
      <c r="AG558" s="135"/>
    </row>
    <row r="559" spans="1:33">
      <c r="A559" s="60" t="s">
        <v>5365</v>
      </c>
      <c r="B559" s="31" t="s">
        <v>826</v>
      </c>
      <c r="C559" s="32" t="s">
        <v>2157</v>
      </c>
      <c r="D559" s="32" t="s">
        <v>2122</v>
      </c>
      <c r="E559" s="32" t="s">
        <v>2133</v>
      </c>
      <c r="F559" s="32" t="s">
        <v>2119</v>
      </c>
      <c r="G559" s="34" t="s">
        <v>2108</v>
      </c>
      <c r="H559" s="35" t="s">
        <v>2651</v>
      </c>
      <c r="I559" s="313">
        <v>7079</v>
      </c>
      <c r="J559" s="341">
        <v>1053</v>
      </c>
      <c r="K559" s="331">
        <v>52</v>
      </c>
      <c r="L559" s="327">
        <v>1444.42</v>
      </c>
      <c r="M559" s="18">
        <f t="shared" si="77"/>
        <v>7.3456702000000004E-3</v>
      </c>
      <c r="N559" s="18">
        <f t="shared" si="78"/>
        <v>5.3550841999999996E-3</v>
      </c>
      <c r="O559" s="36">
        <f t="shared" si="79"/>
        <v>2.7052199999999998E-4</v>
      </c>
      <c r="P559" s="394">
        <f t="shared" si="80"/>
        <v>28945</v>
      </c>
      <c r="Q559" s="181"/>
      <c r="R559" s="180"/>
      <c r="S559" s="181"/>
      <c r="T559" s="183"/>
      <c r="U559" s="201">
        <f t="shared" si="81"/>
        <v>28945</v>
      </c>
      <c r="V559" s="223">
        <f t="shared" si="82"/>
        <v>28945</v>
      </c>
      <c r="W559" s="155"/>
      <c r="X559" s="158"/>
      <c r="Y559" s="152"/>
      <c r="Z559" s="118"/>
      <c r="AA559" s="124"/>
      <c r="AB559" s="119"/>
      <c r="AC559" s="135"/>
      <c r="AD559" s="135"/>
      <c r="AE559" s="138"/>
      <c r="AF559" s="140"/>
      <c r="AG559" s="135"/>
    </row>
    <row r="560" spans="1:33">
      <c r="A560" s="60" t="s">
        <v>5366</v>
      </c>
      <c r="B560" s="31" t="s">
        <v>827</v>
      </c>
      <c r="C560" s="32" t="s">
        <v>2157</v>
      </c>
      <c r="D560" s="32" t="s">
        <v>2122</v>
      </c>
      <c r="E560" s="32" t="s">
        <v>2157</v>
      </c>
      <c r="F560" s="32" t="s">
        <v>2119</v>
      </c>
      <c r="G560" s="34" t="s">
        <v>2108</v>
      </c>
      <c r="H560" s="35" t="s">
        <v>2652</v>
      </c>
      <c r="I560" s="313">
        <v>3554</v>
      </c>
      <c r="J560" s="341">
        <v>587</v>
      </c>
      <c r="K560" s="331">
        <v>14</v>
      </c>
      <c r="L560" s="327">
        <v>1306.46</v>
      </c>
      <c r="M560" s="18">
        <f t="shared" si="77"/>
        <v>3.9392233999999996E-3</v>
      </c>
      <c r="N560" s="18">
        <f t="shared" si="78"/>
        <v>1.7699157E-3</v>
      </c>
      <c r="O560" s="36">
        <f t="shared" si="79"/>
        <v>8.9410499999999994E-5</v>
      </c>
      <c r="P560" s="394">
        <f t="shared" si="80"/>
        <v>9566</v>
      </c>
      <c r="Q560" s="181"/>
      <c r="R560" s="180"/>
      <c r="S560" s="181"/>
      <c r="T560" s="183"/>
      <c r="U560" s="201">
        <f t="shared" si="81"/>
        <v>9566</v>
      </c>
      <c r="V560" s="223">
        <f t="shared" si="82"/>
        <v>9566</v>
      </c>
      <c r="W560" s="155"/>
      <c r="X560" s="158"/>
      <c r="Y560" s="152"/>
      <c r="Z560" s="118"/>
      <c r="AA560" s="124"/>
      <c r="AB560" s="119"/>
      <c r="AC560" s="135"/>
      <c r="AD560" s="135"/>
      <c r="AE560" s="138"/>
      <c r="AF560" s="140"/>
      <c r="AG560" s="135"/>
    </row>
    <row r="561" spans="1:33">
      <c r="A561" s="60" t="s">
        <v>5367</v>
      </c>
      <c r="B561" s="31" t="s">
        <v>828</v>
      </c>
      <c r="C561" s="32" t="s">
        <v>2157</v>
      </c>
      <c r="D561" s="32" t="s">
        <v>2124</v>
      </c>
      <c r="E561" s="32" t="s">
        <v>2116</v>
      </c>
      <c r="F561" s="32">
        <v>3</v>
      </c>
      <c r="G561" s="34" t="s">
        <v>2109</v>
      </c>
      <c r="H561" s="35" t="s">
        <v>2653</v>
      </c>
      <c r="I561" s="313">
        <v>6474</v>
      </c>
      <c r="J561" s="341">
        <v>876</v>
      </c>
      <c r="K561" s="331">
        <v>41</v>
      </c>
      <c r="L561" s="327">
        <v>1757.07</v>
      </c>
      <c r="M561" s="18">
        <f t="shared" si="77"/>
        <v>6.3330243999999997E-3</v>
      </c>
      <c r="N561" s="18">
        <f t="shared" si="78"/>
        <v>3.1573752000000001E-3</v>
      </c>
      <c r="O561" s="36">
        <f t="shared" si="79"/>
        <v>1.595007E-4</v>
      </c>
      <c r="P561" s="394">
        <f t="shared" si="80"/>
        <v>17066</v>
      </c>
      <c r="Q561" s="181"/>
      <c r="R561" s="180"/>
      <c r="S561" s="181"/>
      <c r="T561" s="183"/>
      <c r="U561" s="201">
        <f t="shared" si="81"/>
        <v>17066</v>
      </c>
      <c r="V561" s="223">
        <f t="shared" si="82"/>
        <v>17066</v>
      </c>
      <c r="W561" s="155"/>
      <c r="X561" s="158"/>
      <c r="Y561" s="152"/>
      <c r="Z561" s="118"/>
      <c r="AA561" s="124"/>
      <c r="AB561" s="119"/>
      <c r="AC561" s="135"/>
      <c r="AD561" s="135"/>
      <c r="AE561" s="138"/>
      <c r="AF561" s="140"/>
      <c r="AG561" s="135"/>
    </row>
    <row r="562" spans="1:33">
      <c r="A562" s="60" t="s">
        <v>5368</v>
      </c>
      <c r="B562" s="31" t="s">
        <v>829</v>
      </c>
      <c r="C562" s="32" t="s">
        <v>2157</v>
      </c>
      <c r="D562" s="32" t="s">
        <v>2124</v>
      </c>
      <c r="E562" s="32" t="s">
        <v>2115</v>
      </c>
      <c r="F562" s="32" t="s">
        <v>2119</v>
      </c>
      <c r="G562" s="34" t="s">
        <v>2108</v>
      </c>
      <c r="H562" s="35" t="s">
        <v>2654</v>
      </c>
      <c r="I562" s="313">
        <v>4289</v>
      </c>
      <c r="J562" s="341">
        <v>630</v>
      </c>
      <c r="K562" s="331">
        <v>23</v>
      </c>
      <c r="L562" s="327">
        <v>1740.32</v>
      </c>
      <c r="M562" s="18">
        <f t="shared" si="77"/>
        <v>5.3625553000000003E-3</v>
      </c>
      <c r="N562" s="18">
        <f t="shared" si="78"/>
        <v>1.9412578000000001E-3</v>
      </c>
      <c r="O562" s="36">
        <f t="shared" si="79"/>
        <v>9.8066200000000006E-5</v>
      </c>
      <c r="P562" s="394">
        <f t="shared" si="80"/>
        <v>10493</v>
      </c>
      <c r="Q562" s="181"/>
      <c r="R562" s="180"/>
      <c r="S562" s="181"/>
      <c r="T562" s="183"/>
      <c r="U562" s="201">
        <f t="shared" si="81"/>
        <v>10493</v>
      </c>
      <c r="V562" s="223">
        <f t="shared" si="82"/>
        <v>10493</v>
      </c>
      <c r="W562" s="155"/>
      <c r="X562" s="158"/>
      <c r="Y562" s="152"/>
      <c r="Z562" s="118"/>
      <c r="AA562" s="124"/>
      <c r="AB562" s="119"/>
      <c r="AC562" s="135"/>
      <c r="AD562" s="135"/>
      <c r="AE562" s="138"/>
      <c r="AF562" s="140"/>
      <c r="AG562" s="135"/>
    </row>
    <row r="563" spans="1:33">
      <c r="A563" s="60" t="s">
        <v>5369</v>
      </c>
      <c r="B563" s="31" t="s">
        <v>830</v>
      </c>
      <c r="C563" s="32" t="s">
        <v>2157</v>
      </c>
      <c r="D563" s="32" t="s">
        <v>2124</v>
      </c>
      <c r="E563" s="32" t="s">
        <v>2120</v>
      </c>
      <c r="F563" s="32">
        <v>3</v>
      </c>
      <c r="G563" s="34" t="s">
        <v>2109</v>
      </c>
      <c r="H563" s="35" t="s">
        <v>2655</v>
      </c>
      <c r="I563" s="313">
        <v>6358</v>
      </c>
      <c r="J563" s="341">
        <v>863</v>
      </c>
      <c r="K563" s="331">
        <v>43</v>
      </c>
      <c r="L563" s="327">
        <v>1805.69</v>
      </c>
      <c r="M563" s="18">
        <f t="shared" si="77"/>
        <v>6.7631330000000002E-3</v>
      </c>
      <c r="N563" s="18">
        <f t="shared" si="78"/>
        <v>3.2323286999999998E-3</v>
      </c>
      <c r="O563" s="36">
        <f t="shared" si="79"/>
        <v>1.632871E-4</v>
      </c>
      <c r="P563" s="394">
        <f t="shared" si="80"/>
        <v>17471</v>
      </c>
      <c r="Q563" s="181"/>
      <c r="R563" s="180"/>
      <c r="S563" s="181"/>
      <c r="T563" s="183"/>
      <c r="U563" s="201">
        <f t="shared" si="81"/>
        <v>17471</v>
      </c>
      <c r="V563" s="223">
        <f t="shared" si="82"/>
        <v>17471</v>
      </c>
      <c r="W563" s="155"/>
      <c r="X563" s="158"/>
      <c r="Y563" s="152"/>
      <c r="Z563" s="118"/>
      <c r="AA563" s="124"/>
      <c r="AB563" s="119"/>
      <c r="AC563" s="135"/>
      <c r="AD563" s="135"/>
      <c r="AE563" s="138"/>
      <c r="AF563" s="140"/>
      <c r="AG563" s="135"/>
    </row>
    <row r="564" spans="1:33">
      <c r="A564" s="60" t="s">
        <v>5370</v>
      </c>
      <c r="B564" s="31" t="s">
        <v>831</v>
      </c>
      <c r="C564" s="32" t="s">
        <v>2157</v>
      </c>
      <c r="D564" s="32" t="s">
        <v>2124</v>
      </c>
      <c r="E564" s="32" t="s">
        <v>2122</v>
      </c>
      <c r="F564" s="32">
        <v>3</v>
      </c>
      <c r="G564" s="34" t="s">
        <v>2109</v>
      </c>
      <c r="H564" s="35" t="s">
        <v>2656</v>
      </c>
      <c r="I564" s="313">
        <v>9678</v>
      </c>
      <c r="J564" s="341">
        <v>1462</v>
      </c>
      <c r="K564" s="331">
        <v>50</v>
      </c>
      <c r="L564" s="327">
        <v>2078.64</v>
      </c>
      <c r="M564" s="18">
        <f t="shared" si="77"/>
        <v>5.1663565999999998E-3</v>
      </c>
      <c r="N564" s="18">
        <f t="shared" si="78"/>
        <v>3.6337283999999998E-3</v>
      </c>
      <c r="O564" s="36">
        <f t="shared" si="79"/>
        <v>1.835645E-4</v>
      </c>
      <c r="P564" s="394">
        <f t="shared" si="80"/>
        <v>19641</v>
      </c>
      <c r="Q564" s="181"/>
      <c r="R564" s="180"/>
      <c r="S564" s="181"/>
      <c r="T564" s="183"/>
      <c r="U564" s="201">
        <f t="shared" si="81"/>
        <v>19641</v>
      </c>
      <c r="V564" s="223">
        <f t="shared" si="82"/>
        <v>19641</v>
      </c>
      <c r="W564" s="155"/>
      <c r="X564" s="158"/>
      <c r="Y564" s="152"/>
      <c r="Z564" s="118"/>
      <c r="AA564" s="124"/>
      <c r="AB564" s="119"/>
      <c r="AC564" s="135"/>
      <c r="AD564" s="135"/>
      <c r="AE564" s="138"/>
      <c r="AF564" s="140"/>
      <c r="AG564" s="135"/>
    </row>
    <row r="565" spans="1:33">
      <c r="A565" s="60" t="s">
        <v>5371</v>
      </c>
      <c r="B565" s="31" t="s">
        <v>832</v>
      </c>
      <c r="C565" s="32" t="s">
        <v>2157</v>
      </c>
      <c r="D565" s="32" t="s">
        <v>2124</v>
      </c>
      <c r="E565" s="32" t="s">
        <v>2124</v>
      </c>
      <c r="F565" s="32">
        <v>3</v>
      </c>
      <c r="G565" s="34" t="s">
        <v>2109</v>
      </c>
      <c r="H565" s="35" t="s">
        <v>2657</v>
      </c>
      <c r="I565" s="313">
        <v>20145</v>
      </c>
      <c r="J565" s="341">
        <v>2771</v>
      </c>
      <c r="K565" s="331">
        <v>47</v>
      </c>
      <c r="L565" s="327">
        <v>2555.98</v>
      </c>
      <c r="M565" s="18">
        <f t="shared" si="77"/>
        <v>2.3330851E-3</v>
      </c>
      <c r="N565" s="18">
        <f t="shared" ref="N565:N596" si="83">ROUNDDOWN(J565*M565/L565,10)</f>
        <v>2.5293541999999998E-3</v>
      </c>
      <c r="O565" s="36">
        <f t="shared" ref="O565:O596" si="84">ROUNDDOWN(N565/$N$2500,10)</f>
        <v>1.27775E-4</v>
      </c>
      <c r="P565" s="394">
        <f t="shared" si="80"/>
        <v>13671</v>
      </c>
      <c r="Q565" s="181"/>
      <c r="R565" s="180"/>
      <c r="S565" s="181"/>
      <c r="T565" s="183"/>
      <c r="U565" s="201">
        <f t="shared" si="81"/>
        <v>13671</v>
      </c>
      <c r="V565" s="223">
        <f t="shared" si="82"/>
        <v>13671</v>
      </c>
      <c r="W565" s="155"/>
      <c r="X565" s="158"/>
      <c r="Y565" s="152"/>
      <c r="Z565" s="118"/>
      <c r="AA565" s="124"/>
      <c r="AB565" s="119"/>
      <c r="AC565" s="135"/>
      <c r="AD565" s="135"/>
      <c r="AE565" s="138"/>
      <c r="AF565" s="140"/>
      <c r="AG565" s="135"/>
    </row>
    <row r="566" spans="1:33">
      <c r="A566" s="60" t="s">
        <v>5372</v>
      </c>
      <c r="B566" s="31" t="s">
        <v>833</v>
      </c>
      <c r="C566" s="32" t="s">
        <v>2157</v>
      </c>
      <c r="D566" s="32" t="s">
        <v>2126</v>
      </c>
      <c r="E566" s="32" t="s">
        <v>2116</v>
      </c>
      <c r="F566" s="32">
        <v>3</v>
      </c>
      <c r="G566" s="34" t="s">
        <v>2109</v>
      </c>
      <c r="H566" s="35" t="s">
        <v>2658</v>
      </c>
      <c r="I566" s="313">
        <v>6462</v>
      </c>
      <c r="J566" s="341">
        <v>774</v>
      </c>
      <c r="K566" s="331">
        <v>41</v>
      </c>
      <c r="L566" s="327">
        <v>1606.86</v>
      </c>
      <c r="M566" s="18">
        <f t="shared" si="77"/>
        <v>6.3447848000000003E-3</v>
      </c>
      <c r="N566" s="18">
        <f t="shared" si="83"/>
        <v>3.0561861999999999E-3</v>
      </c>
      <c r="O566" s="36">
        <f t="shared" si="84"/>
        <v>1.5438889999999999E-4</v>
      </c>
      <c r="P566" s="394">
        <f t="shared" si="80"/>
        <v>16519</v>
      </c>
      <c r="Q566" s="181"/>
      <c r="R566" s="180"/>
      <c r="S566" s="181"/>
      <c r="T566" s="183"/>
      <c r="U566" s="201">
        <f t="shared" si="81"/>
        <v>16519</v>
      </c>
      <c r="V566" s="223">
        <f t="shared" si="82"/>
        <v>16519</v>
      </c>
      <c r="W566" s="155"/>
      <c r="X566" s="158"/>
      <c r="Y566" s="152"/>
      <c r="Z566" s="118"/>
      <c r="AA566" s="124"/>
      <c r="AB566" s="119"/>
      <c r="AC566" s="135"/>
      <c r="AD566" s="135"/>
      <c r="AE566" s="138"/>
      <c r="AF566" s="140"/>
      <c r="AG566" s="135"/>
    </row>
    <row r="567" spans="1:33">
      <c r="A567" s="60" t="s">
        <v>5373</v>
      </c>
      <c r="B567" s="31" t="s">
        <v>834</v>
      </c>
      <c r="C567" s="32" t="s">
        <v>2157</v>
      </c>
      <c r="D567" s="32" t="s">
        <v>2126</v>
      </c>
      <c r="E567" s="32" t="s">
        <v>2115</v>
      </c>
      <c r="F567" s="32">
        <v>3</v>
      </c>
      <c r="G567" s="34" t="s">
        <v>2109</v>
      </c>
      <c r="H567" s="35" t="s">
        <v>2659</v>
      </c>
      <c r="I567" s="313">
        <v>17009</v>
      </c>
      <c r="J567" s="341">
        <v>2399</v>
      </c>
      <c r="K567" s="331">
        <v>144</v>
      </c>
      <c r="L567" s="327">
        <v>2371.25</v>
      </c>
      <c r="M567" s="18">
        <f t="shared" si="77"/>
        <v>8.4661061000000006E-3</v>
      </c>
      <c r="N567" s="18">
        <f t="shared" si="83"/>
        <v>8.5651822999999998E-3</v>
      </c>
      <c r="O567" s="36">
        <f t="shared" si="84"/>
        <v>4.3268609999999998E-4</v>
      </c>
      <c r="P567" s="394">
        <f t="shared" si="80"/>
        <v>46297</v>
      </c>
      <c r="Q567" s="181"/>
      <c r="R567" s="180"/>
      <c r="S567" s="181"/>
      <c r="T567" s="183"/>
      <c r="U567" s="201">
        <f t="shared" si="81"/>
        <v>46297</v>
      </c>
      <c r="V567" s="223">
        <f t="shared" si="82"/>
        <v>46297</v>
      </c>
      <c r="W567" s="155"/>
      <c r="X567" s="158"/>
      <c r="Y567" s="152"/>
      <c r="Z567" s="118"/>
      <c r="AA567" s="124"/>
      <c r="AB567" s="119"/>
      <c r="AC567" s="135"/>
      <c r="AD567" s="135"/>
      <c r="AE567" s="138"/>
      <c r="AF567" s="140"/>
      <c r="AG567" s="135"/>
    </row>
    <row r="568" spans="1:33">
      <c r="A568" s="60" t="s">
        <v>5374</v>
      </c>
      <c r="B568" s="31" t="s">
        <v>835</v>
      </c>
      <c r="C568" s="32" t="s">
        <v>2157</v>
      </c>
      <c r="D568" s="32" t="s">
        <v>2126</v>
      </c>
      <c r="E568" s="32" t="s">
        <v>2120</v>
      </c>
      <c r="F568" s="32" t="s">
        <v>2119</v>
      </c>
      <c r="G568" s="34" t="s">
        <v>2108</v>
      </c>
      <c r="H568" s="35" t="s">
        <v>2660</v>
      </c>
      <c r="I568" s="313">
        <v>4034</v>
      </c>
      <c r="J568" s="341">
        <v>566</v>
      </c>
      <c r="K568" s="331">
        <v>38</v>
      </c>
      <c r="L568" s="327">
        <v>1259.73</v>
      </c>
      <c r="M568" s="18">
        <f t="shared" si="77"/>
        <v>9.4199304999999997E-3</v>
      </c>
      <c r="N568" s="18">
        <f t="shared" si="83"/>
        <v>4.2323995000000001E-3</v>
      </c>
      <c r="O568" s="36">
        <f t="shared" si="84"/>
        <v>2.138075E-4</v>
      </c>
      <c r="P568" s="394">
        <f t="shared" si="80"/>
        <v>22877</v>
      </c>
      <c r="Q568" s="181"/>
      <c r="R568" s="180"/>
      <c r="S568" s="181"/>
      <c r="T568" s="183"/>
      <c r="U568" s="201">
        <f t="shared" si="81"/>
        <v>22877</v>
      </c>
      <c r="V568" s="223">
        <f t="shared" si="82"/>
        <v>22877</v>
      </c>
      <c r="W568" s="155"/>
      <c r="X568" s="158"/>
      <c r="Y568" s="152"/>
      <c r="Z568" s="118"/>
      <c r="AA568" s="124"/>
      <c r="AB568" s="119"/>
      <c r="AC568" s="135"/>
      <c r="AD568" s="135"/>
      <c r="AE568" s="138"/>
      <c r="AF568" s="140"/>
      <c r="AG568" s="135"/>
    </row>
    <row r="569" spans="1:33">
      <c r="A569" s="60" t="s">
        <v>5375</v>
      </c>
      <c r="B569" s="31" t="s">
        <v>836</v>
      </c>
      <c r="C569" s="32" t="s">
        <v>2157</v>
      </c>
      <c r="D569" s="32" t="s">
        <v>2126</v>
      </c>
      <c r="E569" s="32" t="s">
        <v>2122</v>
      </c>
      <c r="F569" s="32">
        <v>3</v>
      </c>
      <c r="G569" s="34" t="s">
        <v>2109</v>
      </c>
      <c r="H569" s="35" t="s">
        <v>2661</v>
      </c>
      <c r="I569" s="313">
        <v>16809</v>
      </c>
      <c r="J569" s="341">
        <v>2349</v>
      </c>
      <c r="K569" s="331">
        <v>124</v>
      </c>
      <c r="L569" s="327">
        <v>1580.6</v>
      </c>
      <c r="M569" s="18">
        <f t="shared" si="77"/>
        <v>7.3770004E-3</v>
      </c>
      <c r="N569" s="18">
        <f t="shared" si="83"/>
        <v>1.09632885E-2</v>
      </c>
      <c r="O569" s="36">
        <f t="shared" si="84"/>
        <v>5.5383090000000004E-4</v>
      </c>
      <c r="P569" s="394">
        <f t="shared" si="80"/>
        <v>59259</v>
      </c>
      <c r="Q569" s="181"/>
      <c r="R569" s="180"/>
      <c r="S569" s="181"/>
      <c r="T569" s="183"/>
      <c r="U569" s="201">
        <f t="shared" si="81"/>
        <v>59259</v>
      </c>
      <c r="V569" s="223">
        <f t="shared" si="82"/>
        <v>59259</v>
      </c>
      <c r="W569" s="155"/>
      <c r="X569" s="158"/>
      <c r="Y569" s="152"/>
      <c r="Z569" s="118"/>
      <c r="AA569" s="124"/>
      <c r="AB569" s="119"/>
      <c r="AC569" s="135"/>
      <c r="AD569" s="135"/>
      <c r="AE569" s="138"/>
      <c r="AF569" s="140"/>
      <c r="AG569" s="135"/>
    </row>
    <row r="570" spans="1:33">
      <c r="A570" s="60" t="s">
        <v>5376</v>
      </c>
      <c r="B570" s="31" t="s">
        <v>837</v>
      </c>
      <c r="C570" s="32" t="s">
        <v>2157</v>
      </c>
      <c r="D570" s="32" t="s">
        <v>2126</v>
      </c>
      <c r="E570" s="32" t="s">
        <v>2124</v>
      </c>
      <c r="F570" s="32" t="s">
        <v>2119</v>
      </c>
      <c r="G570" s="34" t="s">
        <v>2108</v>
      </c>
      <c r="H570" s="35" t="s">
        <v>2662</v>
      </c>
      <c r="I570" s="313">
        <v>4307</v>
      </c>
      <c r="J570" s="341">
        <v>608</v>
      </c>
      <c r="K570" s="331">
        <v>29</v>
      </c>
      <c r="L570" s="327">
        <v>1469</v>
      </c>
      <c r="M570" s="18">
        <f t="shared" si="77"/>
        <v>6.7332249000000002E-3</v>
      </c>
      <c r="N570" s="18">
        <f t="shared" si="83"/>
        <v>2.7867942000000001E-3</v>
      </c>
      <c r="O570" s="36">
        <f t="shared" si="84"/>
        <v>1.407801E-4</v>
      </c>
      <c r="P570" s="394">
        <f t="shared" si="80"/>
        <v>15063</v>
      </c>
      <c r="Q570" s="181"/>
      <c r="R570" s="180"/>
      <c r="S570" s="181"/>
      <c r="T570" s="183"/>
      <c r="U570" s="201">
        <f t="shared" si="81"/>
        <v>15063</v>
      </c>
      <c r="V570" s="223">
        <f t="shared" si="82"/>
        <v>15063</v>
      </c>
      <c r="W570" s="155"/>
      <c r="X570" s="158"/>
      <c r="Y570" s="152"/>
      <c r="Z570" s="118"/>
      <c r="AA570" s="124"/>
      <c r="AB570" s="119"/>
      <c r="AC570" s="135"/>
      <c r="AD570" s="135"/>
      <c r="AE570" s="138"/>
      <c r="AF570" s="140"/>
      <c r="AG570" s="135"/>
    </row>
    <row r="571" spans="1:33">
      <c r="A571" s="60" t="s">
        <v>5377</v>
      </c>
      <c r="B571" s="31" t="s">
        <v>838</v>
      </c>
      <c r="C571" s="32" t="s">
        <v>2157</v>
      </c>
      <c r="D571" s="32" t="s">
        <v>2133</v>
      </c>
      <c r="E571" s="32" t="s">
        <v>2116</v>
      </c>
      <c r="F571" s="32" t="s">
        <v>2119</v>
      </c>
      <c r="G571" s="34" t="s">
        <v>2108</v>
      </c>
      <c r="H571" s="35" t="s">
        <v>2663</v>
      </c>
      <c r="I571" s="313">
        <v>4711</v>
      </c>
      <c r="J571" s="341">
        <v>655</v>
      </c>
      <c r="K571" s="331">
        <v>49</v>
      </c>
      <c r="L571" s="327">
        <v>1291.6500000000001</v>
      </c>
      <c r="M571" s="18">
        <f t="shared" si="77"/>
        <v>1.0401188699999999E-2</v>
      </c>
      <c r="N571" s="18">
        <f t="shared" si="83"/>
        <v>5.2744771999999997E-3</v>
      </c>
      <c r="O571" s="36">
        <f t="shared" si="84"/>
        <v>2.6645E-4</v>
      </c>
      <c r="P571" s="394">
        <f t="shared" si="80"/>
        <v>28510</v>
      </c>
      <c r="Q571" s="181"/>
      <c r="R571" s="180"/>
      <c r="S571" s="181"/>
      <c r="T571" s="183"/>
      <c r="U571" s="201">
        <f t="shared" si="81"/>
        <v>28510</v>
      </c>
      <c r="V571" s="223">
        <f t="shared" si="82"/>
        <v>28510</v>
      </c>
      <c r="W571" s="155"/>
      <c r="X571" s="158"/>
      <c r="Y571" s="152"/>
      <c r="Z571" s="118"/>
      <c r="AA571" s="124"/>
      <c r="AB571" s="119"/>
      <c r="AC571" s="135"/>
      <c r="AD571" s="135"/>
      <c r="AE571" s="138"/>
      <c r="AF571" s="140"/>
      <c r="AG571" s="135"/>
    </row>
    <row r="572" spans="1:33">
      <c r="A572" s="60" t="s">
        <v>5378</v>
      </c>
      <c r="B572" s="31" t="s">
        <v>839</v>
      </c>
      <c r="C572" s="32" t="s">
        <v>2157</v>
      </c>
      <c r="D572" s="32" t="s">
        <v>2133</v>
      </c>
      <c r="E572" s="32" t="s">
        <v>2115</v>
      </c>
      <c r="F572" s="32">
        <v>3</v>
      </c>
      <c r="G572" s="34" t="s">
        <v>2109</v>
      </c>
      <c r="H572" s="35" t="s">
        <v>2664</v>
      </c>
      <c r="I572" s="313">
        <v>3148</v>
      </c>
      <c r="J572" s="341">
        <v>362</v>
      </c>
      <c r="K572" s="331">
        <v>6</v>
      </c>
      <c r="L572" s="327">
        <v>1930.64</v>
      </c>
      <c r="M572" s="18">
        <f t="shared" si="77"/>
        <v>1.9059719999999999E-3</v>
      </c>
      <c r="N572" s="18">
        <f t="shared" si="83"/>
        <v>3.5737460000000003E-4</v>
      </c>
      <c r="O572" s="36">
        <f t="shared" si="84"/>
        <v>1.8053399999999999E-5</v>
      </c>
      <c r="P572" s="394">
        <f t="shared" si="80"/>
        <v>1931</v>
      </c>
      <c r="Q572" s="181"/>
      <c r="R572" s="180"/>
      <c r="S572" s="181"/>
      <c r="T572" s="183"/>
      <c r="U572" s="201">
        <f t="shared" si="81"/>
        <v>1931</v>
      </c>
      <c r="V572" s="223">
        <f t="shared" si="82"/>
        <v>1931</v>
      </c>
      <c r="W572" s="155"/>
      <c r="X572" s="158"/>
      <c r="Y572" s="152"/>
      <c r="Z572" s="118"/>
      <c r="AA572" s="124"/>
      <c r="AB572" s="119"/>
      <c r="AC572" s="135"/>
      <c r="AD572" s="135"/>
      <c r="AE572" s="138"/>
      <c r="AF572" s="140"/>
      <c r="AG572" s="135"/>
    </row>
    <row r="573" spans="1:33">
      <c r="A573" s="60" t="s">
        <v>5379</v>
      </c>
      <c r="B573" s="31" t="s">
        <v>840</v>
      </c>
      <c r="C573" s="32" t="s">
        <v>2157</v>
      </c>
      <c r="D573" s="32" t="s">
        <v>2133</v>
      </c>
      <c r="E573" s="32" t="s">
        <v>2120</v>
      </c>
      <c r="F573" s="32" t="s">
        <v>2119</v>
      </c>
      <c r="G573" s="34" t="s">
        <v>2108</v>
      </c>
      <c r="H573" s="35" t="s">
        <v>2665</v>
      </c>
      <c r="I573" s="313">
        <v>4774</v>
      </c>
      <c r="J573" s="341">
        <v>663</v>
      </c>
      <c r="K573" s="331">
        <v>39</v>
      </c>
      <c r="L573" s="327">
        <v>1452.92</v>
      </c>
      <c r="M573" s="18">
        <f t="shared" si="77"/>
        <v>8.1692501000000008E-3</v>
      </c>
      <c r="N573" s="18">
        <f t="shared" si="83"/>
        <v>3.7278121000000001E-3</v>
      </c>
      <c r="O573" s="36">
        <f t="shared" si="84"/>
        <v>1.8831729999999999E-4</v>
      </c>
      <c r="P573" s="394">
        <f t="shared" si="80"/>
        <v>20149</v>
      </c>
      <c r="Q573" s="181"/>
      <c r="R573" s="180"/>
      <c r="S573" s="181"/>
      <c r="T573" s="183"/>
      <c r="U573" s="201">
        <f t="shared" si="81"/>
        <v>20149</v>
      </c>
      <c r="V573" s="223">
        <f t="shared" si="82"/>
        <v>20149</v>
      </c>
      <c r="W573" s="155"/>
      <c r="X573" s="158"/>
      <c r="Y573" s="152"/>
      <c r="Z573" s="118"/>
      <c r="AA573" s="124"/>
      <c r="AB573" s="119"/>
      <c r="AC573" s="135"/>
      <c r="AD573" s="135"/>
      <c r="AE573" s="138"/>
      <c r="AF573" s="140"/>
      <c r="AG573" s="135"/>
    </row>
    <row r="574" spans="1:33">
      <c r="A574" s="60" t="s">
        <v>5380</v>
      </c>
      <c r="B574" s="31" t="s">
        <v>841</v>
      </c>
      <c r="C574" s="32" t="s">
        <v>2157</v>
      </c>
      <c r="D574" s="32" t="s">
        <v>2133</v>
      </c>
      <c r="E574" s="32" t="s">
        <v>2122</v>
      </c>
      <c r="F574" s="32">
        <v>3</v>
      </c>
      <c r="G574" s="34" t="s">
        <v>2109</v>
      </c>
      <c r="H574" s="35" t="s">
        <v>2666</v>
      </c>
      <c r="I574" s="313">
        <v>15633</v>
      </c>
      <c r="J574" s="341">
        <v>2170</v>
      </c>
      <c r="K574" s="331">
        <v>134</v>
      </c>
      <c r="L574" s="327">
        <v>2150.54</v>
      </c>
      <c r="M574" s="18">
        <f t="shared" si="77"/>
        <v>8.5716113000000003E-3</v>
      </c>
      <c r="N574" s="18">
        <f t="shared" si="83"/>
        <v>8.6491747999999993E-3</v>
      </c>
      <c r="O574" s="36">
        <f t="shared" si="84"/>
        <v>4.3692919999999998E-4</v>
      </c>
      <c r="P574" s="394">
        <f t="shared" si="80"/>
        <v>46751</v>
      </c>
      <c r="Q574" s="181"/>
      <c r="R574" s="180"/>
      <c r="S574" s="181"/>
      <c r="T574" s="183"/>
      <c r="U574" s="201">
        <f t="shared" si="81"/>
        <v>46751</v>
      </c>
      <c r="V574" s="223">
        <f t="shared" si="82"/>
        <v>46751</v>
      </c>
      <c r="W574" s="155"/>
      <c r="X574" s="158"/>
      <c r="Y574" s="152"/>
      <c r="Z574" s="118"/>
      <c r="AA574" s="124"/>
      <c r="AB574" s="119"/>
      <c r="AC574" s="135"/>
      <c r="AD574" s="135"/>
      <c r="AE574" s="138"/>
      <c r="AF574" s="140"/>
      <c r="AG574" s="135"/>
    </row>
    <row r="575" spans="1:33">
      <c r="A575" s="60" t="s">
        <v>5381</v>
      </c>
      <c r="B575" s="31" t="s">
        <v>842</v>
      </c>
      <c r="C575" s="32" t="s">
        <v>2157</v>
      </c>
      <c r="D575" s="32" t="s">
        <v>2133</v>
      </c>
      <c r="E575" s="32" t="s">
        <v>2124</v>
      </c>
      <c r="F575" s="32">
        <v>3</v>
      </c>
      <c r="G575" s="34" t="s">
        <v>2109</v>
      </c>
      <c r="H575" s="35" t="s">
        <v>2667</v>
      </c>
      <c r="I575" s="313">
        <v>6734</v>
      </c>
      <c r="J575" s="341">
        <v>946</v>
      </c>
      <c r="K575" s="331">
        <v>49</v>
      </c>
      <c r="L575" s="327">
        <v>1810.11</v>
      </c>
      <c r="M575" s="18">
        <f t="shared" si="77"/>
        <v>7.2765071999999998E-3</v>
      </c>
      <c r="N575" s="18">
        <f t="shared" si="83"/>
        <v>3.8028494000000002E-3</v>
      </c>
      <c r="O575" s="36">
        <f t="shared" si="84"/>
        <v>1.92108E-4</v>
      </c>
      <c r="P575" s="394">
        <f t="shared" si="80"/>
        <v>20555</v>
      </c>
      <c r="Q575" s="181"/>
      <c r="R575" s="180"/>
      <c r="S575" s="181"/>
      <c r="T575" s="183"/>
      <c r="U575" s="201">
        <f t="shared" si="81"/>
        <v>20555</v>
      </c>
      <c r="V575" s="223">
        <f t="shared" si="82"/>
        <v>20555</v>
      </c>
      <c r="W575" s="155"/>
      <c r="X575" s="158"/>
      <c r="Y575" s="152"/>
      <c r="Z575" s="118"/>
      <c r="AA575" s="124"/>
      <c r="AB575" s="119"/>
      <c r="AC575" s="135"/>
      <c r="AD575" s="135"/>
      <c r="AE575" s="138"/>
      <c r="AF575" s="140"/>
      <c r="AG575" s="135"/>
    </row>
    <row r="576" spans="1:33">
      <c r="A576" s="60" t="s">
        <v>5382</v>
      </c>
      <c r="B576" s="31" t="s">
        <v>843</v>
      </c>
      <c r="C576" s="32" t="s">
        <v>2157</v>
      </c>
      <c r="D576" s="32" t="s">
        <v>2157</v>
      </c>
      <c r="E576" s="32" t="s">
        <v>2116</v>
      </c>
      <c r="F576" s="32" t="s">
        <v>2119</v>
      </c>
      <c r="G576" s="34" t="s">
        <v>2108</v>
      </c>
      <c r="H576" s="35" t="s">
        <v>2668</v>
      </c>
      <c r="I576" s="313">
        <v>3602</v>
      </c>
      <c r="J576" s="341">
        <v>529</v>
      </c>
      <c r="K576" s="331">
        <v>15</v>
      </c>
      <c r="L576" s="327">
        <v>1935.62</v>
      </c>
      <c r="M576" s="18">
        <f t="shared" si="77"/>
        <v>4.1643530999999996E-3</v>
      </c>
      <c r="N576" s="18">
        <f t="shared" si="83"/>
        <v>1.138107E-3</v>
      </c>
      <c r="O576" s="36">
        <f t="shared" si="84"/>
        <v>5.7493600000000001E-5</v>
      </c>
      <c r="P576" s="394">
        <f t="shared" si="80"/>
        <v>6151</v>
      </c>
      <c r="Q576" s="181"/>
      <c r="R576" s="180"/>
      <c r="S576" s="181"/>
      <c r="T576" s="183"/>
      <c r="U576" s="201">
        <f t="shared" si="81"/>
        <v>6151</v>
      </c>
      <c r="V576" s="223">
        <f t="shared" si="82"/>
        <v>6151</v>
      </c>
      <c r="W576" s="155"/>
      <c r="X576" s="158"/>
      <c r="Y576" s="152"/>
      <c r="Z576" s="118"/>
      <c r="AA576" s="124"/>
      <c r="AB576" s="119"/>
      <c r="AC576" s="135"/>
      <c r="AD576" s="135"/>
      <c r="AE576" s="138"/>
      <c r="AF576" s="140"/>
      <c r="AG576" s="135"/>
    </row>
    <row r="577" spans="1:33">
      <c r="A577" s="60" t="s">
        <v>5383</v>
      </c>
      <c r="B577" s="31" t="s">
        <v>844</v>
      </c>
      <c r="C577" s="32" t="s">
        <v>2157</v>
      </c>
      <c r="D577" s="32" t="s">
        <v>2157</v>
      </c>
      <c r="E577" s="32" t="s">
        <v>2115</v>
      </c>
      <c r="F577" s="32" t="s">
        <v>2119</v>
      </c>
      <c r="G577" s="34" t="s">
        <v>2108</v>
      </c>
      <c r="H577" s="35" t="s">
        <v>2669</v>
      </c>
      <c r="I577" s="313">
        <v>4907</v>
      </c>
      <c r="J577" s="341">
        <v>574</v>
      </c>
      <c r="K577" s="331">
        <v>24</v>
      </c>
      <c r="L577" s="327">
        <v>1848.28</v>
      </c>
      <c r="M577" s="18">
        <f t="shared" si="77"/>
        <v>4.8909720000000004E-3</v>
      </c>
      <c r="N577" s="18">
        <f t="shared" si="83"/>
        <v>1.5189354E-3</v>
      </c>
      <c r="O577" s="36">
        <f t="shared" si="84"/>
        <v>7.6731799999999996E-5</v>
      </c>
      <c r="P577" s="394">
        <f t="shared" si="80"/>
        <v>8210</v>
      </c>
      <c r="Q577" s="181"/>
      <c r="R577" s="180"/>
      <c r="S577" s="181"/>
      <c r="T577" s="183"/>
      <c r="U577" s="201">
        <f t="shared" si="81"/>
        <v>8210</v>
      </c>
      <c r="V577" s="223">
        <f t="shared" si="82"/>
        <v>8210</v>
      </c>
      <c r="W577" s="155"/>
      <c r="X577" s="158"/>
      <c r="Y577" s="152"/>
      <c r="Z577" s="118"/>
      <c r="AA577" s="124"/>
      <c r="AB577" s="119"/>
      <c r="AC577" s="135"/>
      <c r="AD577" s="135"/>
      <c r="AE577" s="138"/>
      <c r="AF577" s="140"/>
      <c r="AG577" s="135"/>
    </row>
    <row r="578" spans="1:33">
      <c r="A578" s="60" t="s">
        <v>5384</v>
      </c>
      <c r="B578" s="31" t="s">
        <v>845</v>
      </c>
      <c r="C578" s="32" t="s">
        <v>2157</v>
      </c>
      <c r="D578" s="32" t="s">
        <v>2157</v>
      </c>
      <c r="E578" s="32" t="s">
        <v>2120</v>
      </c>
      <c r="F578" s="32" t="s">
        <v>2119</v>
      </c>
      <c r="G578" s="34" t="s">
        <v>2108</v>
      </c>
      <c r="H578" s="35" t="s">
        <v>2670</v>
      </c>
      <c r="I578" s="313">
        <v>5056</v>
      </c>
      <c r="J578" s="341">
        <v>653</v>
      </c>
      <c r="K578" s="331">
        <v>3</v>
      </c>
      <c r="L578" s="327">
        <v>1786.25</v>
      </c>
      <c r="M578" s="18">
        <f t="shared" si="77"/>
        <v>5.9335439999999996E-4</v>
      </c>
      <c r="N578" s="18">
        <f t="shared" si="83"/>
        <v>2.1691270000000001E-4</v>
      </c>
      <c r="O578" s="36">
        <f t="shared" si="84"/>
        <v>1.09577E-5</v>
      </c>
      <c r="P578" s="394">
        <f t="shared" si="80"/>
        <v>1172</v>
      </c>
      <c r="Q578" s="181"/>
      <c r="R578" s="180"/>
      <c r="S578" s="181"/>
      <c r="T578" s="183"/>
      <c r="U578" s="201">
        <f t="shared" si="81"/>
        <v>1172</v>
      </c>
      <c r="V578" s="223">
        <f t="shared" si="82"/>
        <v>1172</v>
      </c>
      <c r="W578" s="155"/>
      <c r="X578" s="158"/>
      <c r="Y578" s="152"/>
      <c r="Z578" s="118"/>
      <c r="AA578" s="124"/>
      <c r="AB578" s="119"/>
      <c r="AC578" s="135"/>
      <c r="AD578" s="135"/>
      <c r="AE578" s="138"/>
      <c r="AF578" s="140"/>
      <c r="AG578" s="135"/>
    </row>
    <row r="579" spans="1:33">
      <c r="A579" s="60" t="s">
        <v>5385</v>
      </c>
      <c r="B579" s="31" t="s">
        <v>846</v>
      </c>
      <c r="C579" s="32" t="s">
        <v>2157</v>
      </c>
      <c r="D579" s="32" t="s">
        <v>2157</v>
      </c>
      <c r="E579" s="32" t="s">
        <v>2122</v>
      </c>
      <c r="F579" s="32" t="s">
        <v>2119</v>
      </c>
      <c r="G579" s="34" t="s">
        <v>2108</v>
      </c>
      <c r="H579" s="35" t="s">
        <v>2671</v>
      </c>
      <c r="I579" s="313">
        <v>3845</v>
      </c>
      <c r="J579" s="341">
        <v>524</v>
      </c>
      <c r="K579" s="331">
        <v>15</v>
      </c>
      <c r="L579" s="327">
        <v>1303.78</v>
      </c>
      <c r="M579" s="18">
        <f t="shared" si="77"/>
        <v>3.9011702999999999E-3</v>
      </c>
      <c r="N579" s="18">
        <f t="shared" si="83"/>
        <v>1.5679127000000001E-3</v>
      </c>
      <c r="O579" s="36">
        <f t="shared" si="84"/>
        <v>7.9206E-5</v>
      </c>
      <c r="P579" s="394">
        <f t="shared" si="80"/>
        <v>8475</v>
      </c>
      <c r="Q579" s="181"/>
      <c r="R579" s="180"/>
      <c r="S579" s="181"/>
      <c r="T579" s="183"/>
      <c r="U579" s="201">
        <f t="shared" si="81"/>
        <v>8475</v>
      </c>
      <c r="V579" s="223">
        <f t="shared" si="82"/>
        <v>8475</v>
      </c>
      <c r="W579" s="155"/>
      <c r="X579" s="158"/>
      <c r="Y579" s="152"/>
      <c r="Z579" s="118"/>
      <c r="AA579" s="124"/>
      <c r="AB579" s="119"/>
      <c r="AC579" s="135"/>
      <c r="AD579" s="135"/>
      <c r="AE579" s="138"/>
      <c r="AF579" s="140"/>
      <c r="AG579" s="135"/>
    </row>
    <row r="580" spans="1:33">
      <c r="A580" s="60" t="s">
        <v>5386</v>
      </c>
      <c r="B580" s="31" t="s">
        <v>847</v>
      </c>
      <c r="C580" s="32" t="s">
        <v>2157</v>
      </c>
      <c r="D580" s="32" t="s">
        <v>2157</v>
      </c>
      <c r="E580" s="32" t="s">
        <v>2124</v>
      </c>
      <c r="F580" s="32">
        <v>3</v>
      </c>
      <c r="G580" s="34" t="s">
        <v>2109</v>
      </c>
      <c r="H580" s="35" t="s">
        <v>2672</v>
      </c>
      <c r="I580" s="313">
        <v>29837</v>
      </c>
      <c r="J580" s="341">
        <v>4035</v>
      </c>
      <c r="K580" s="331">
        <v>95</v>
      </c>
      <c r="L580" s="327">
        <v>1944.12</v>
      </c>
      <c r="M580" s="18">
        <f t="shared" si="77"/>
        <v>3.1839661999999999E-3</v>
      </c>
      <c r="N580" s="18">
        <f t="shared" si="83"/>
        <v>6.6082872999999997E-3</v>
      </c>
      <c r="O580" s="36">
        <f t="shared" si="84"/>
        <v>3.3382989999999999E-4</v>
      </c>
      <c r="P580" s="394">
        <f t="shared" si="80"/>
        <v>35719</v>
      </c>
      <c r="Q580" s="181"/>
      <c r="R580" s="180"/>
      <c r="S580" s="181"/>
      <c r="T580" s="183"/>
      <c r="U580" s="201">
        <f t="shared" si="81"/>
        <v>35719</v>
      </c>
      <c r="V580" s="223">
        <f t="shared" si="82"/>
        <v>35719</v>
      </c>
      <c r="W580" s="155"/>
      <c r="X580" s="158"/>
      <c r="Y580" s="152"/>
      <c r="Z580" s="118"/>
      <c r="AA580" s="124"/>
      <c r="AB580" s="119"/>
      <c r="AC580" s="135"/>
      <c r="AD580" s="135"/>
      <c r="AE580" s="138"/>
      <c r="AF580" s="140"/>
      <c r="AG580" s="135"/>
    </row>
    <row r="581" spans="1:33">
      <c r="A581" s="60" t="s">
        <v>5387</v>
      </c>
      <c r="B581" s="31" t="s">
        <v>848</v>
      </c>
      <c r="C581" s="32" t="s">
        <v>2157</v>
      </c>
      <c r="D581" s="32" t="s">
        <v>2157</v>
      </c>
      <c r="E581" s="32" t="s">
        <v>2126</v>
      </c>
      <c r="F581" s="32">
        <v>3</v>
      </c>
      <c r="G581" s="34" t="s">
        <v>2109</v>
      </c>
      <c r="H581" s="35" t="s">
        <v>2673</v>
      </c>
      <c r="I581" s="313">
        <v>8273</v>
      </c>
      <c r="J581" s="341">
        <v>1260</v>
      </c>
      <c r="K581" s="331">
        <v>27</v>
      </c>
      <c r="L581" s="327">
        <v>2717.66</v>
      </c>
      <c r="M581" s="18">
        <f t="shared" si="77"/>
        <v>3.2636286E-3</v>
      </c>
      <c r="N581" s="18">
        <f t="shared" si="83"/>
        <v>1.5131296E-3</v>
      </c>
      <c r="O581" s="36">
        <f t="shared" si="84"/>
        <v>7.6438499999999997E-5</v>
      </c>
      <c r="P581" s="394">
        <f t="shared" si="80"/>
        <v>8178</v>
      </c>
      <c r="Q581" s="181"/>
      <c r="R581" s="180"/>
      <c r="S581" s="181"/>
      <c r="T581" s="183"/>
      <c r="U581" s="201">
        <f t="shared" si="81"/>
        <v>8178</v>
      </c>
      <c r="V581" s="223">
        <f t="shared" si="82"/>
        <v>8178</v>
      </c>
      <c r="W581" s="155"/>
      <c r="X581" s="158"/>
      <c r="Y581" s="152"/>
      <c r="Z581" s="118"/>
      <c r="AA581" s="124"/>
      <c r="AB581" s="119"/>
      <c r="AC581" s="135"/>
      <c r="AD581" s="135"/>
      <c r="AE581" s="138"/>
      <c r="AF581" s="140"/>
      <c r="AG581" s="135"/>
    </row>
    <row r="582" spans="1:33">
      <c r="A582" s="60" t="s">
        <v>5388</v>
      </c>
      <c r="B582" s="31" t="s">
        <v>849</v>
      </c>
      <c r="C582" s="32" t="s">
        <v>2157</v>
      </c>
      <c r="D582" s="32" t="s">
        <v>2159</v>
      </c>
      <c r="E582" s="32" t="s">
        <v>2116</v>
      </c>
      <c r="F582" s="32">
        <v>3</v>
      </c>
      <c r="G582" s="34" t="s">
        <v>2109</v>
      </c>
      <c r="H582" s="35" t="s">
        <v>2674</v>
      </c>
      <c r="I582" s="313">
        <v>6177</v>
      </c>
      <c r="J582" s="341">
        <v>804</v>
      </c>
      <c r="K582" s="331">
        <v>2</v>
      </c>
      <c r="L582" s="327">
        <v>2319.9499999999998</v>
      </c>
      <c r="M582" s="18">
        <f t="shared" si="77"/>
        <v>3.237817E-4</v>
      </c>
      <c r="N582" s="18">
        <f t="shared" si="83"/>
        <v>1.122095E-4</v>
      </c>
      <c r="O582" s="36">
        <f t="shared" si="84"/>
        <v>5.6683999999999998E-6</v>
      </c>
      <c r="P582" s="394">
        <f t="shared" si="80"/>
        <v>606</v>
      </c>
      <c r="Q582" s="181"/>
      <c r="R582" s="180"/>
      <c r="S582" s="181"/>
      <c r="T582" s="183"/>
      <c r="U582" s="201">
        <f t="shared" si="81"/>
        <v>606</v>
      </c>
      <c r="V582" s="223">
        <f t="shared" si="82"/>
        <v>606</v>
      </c>
      <c r="W582" s="155"/>
      <c r="X582" s="158"/>
      <c r="Y582" s="152"/>
      <c r="Z582" s="118"/>
      <c r="AA582" s="124"/>
      <c r="AB582" s="119"/>
      <c r="AC582" s="135"/>
      <c r="AD582" s="135"/>
      <c r="AE582" s="138"/>
      <c r="AF582" s="140"/>
      <c r="AG582" s="135"/>
    </row>
    <row r="583" spans="1:33">
      <c r="A583" s="60" t="s">
        <v>5389</v>
      </c>
      <c r="B583" s="31" t="s">
        <v>850</v>
      </c>
      <c r="C583" s="32" t="s">
        <v>2157</v>
      </c>
      <c r="D583" s="32" t="s">
        <v>2159</v>
      </c>
      <c r="E583" s="32" t="s">
        <v>2115</v>
      </c>
      <c r="F583" s="32" t="s">
        <v>2119</v>
      </c>
      <c r="G583" s="34" t="s">
        <v>2108</v>
      </c>
      <c r="H583" s="35" t="s">
        <v>2675</v>
      </c>
      <c r="I583" s="313">
        <v>3282</v>
      </c>
      <c r="J583" s="341">
        <v>439</v>
      </c>
      <c r="K583" s="331">
        <v>18</v>
      </c>
      <c r="L583" s="327">
        <v>1589.49</v>
      </c>
      <c r="M583" s="18">
        <f t="shared" si="77"/>
        <v>5.4844606000000002E-3</v>
      </c>
      <c r="N583" s="18">
        <f t="shared" si="83"/>
        <v>1.5147488000000001E-3</v>
      </c>
      <c r="O583" s="36">
        <f t="shared" si="84"/>
        <v>7.65203E-5</v>
      </c>
      <c r="P583" s="394">
        <f t="shared" si="80"/>
        <v>8187</v>
      </c>
      <c r="Q583" s="181"/>
      <c r="R583" s="180"/>
      <c r="S583" s="181"/>
      <c r="T583" s="183"/>
      <c r="U583" s="201">
        <f t="shared" si="81"/>
        <v>8187</v>
      </c>
      <c r="V583" s="223">
        <f t="shared" si="82"/>
        <v>8187</v>
      </c>
      <c r="W583" s="155"/>
      <c r="X583" s="158"/>
      <c r="Y583" s="152"/>
      <c r="Z583" s="118"/>
      <c r="AA583" s="124"/>
      <c r="AB583" s="119"/>
      <c r="AC583" s="135"/>
      <c r="AD583" s="135"/>
      <c r="AE583" s="138"/>
      <c r="AF583" s="140"/>
      <c r="AG583" s="135"/>
    </row>
    <row r="584" spans="1:33">
      <c r="A584" s="60" t="s">
        <v>5390</v>
      </c>
      <c r="B584" s="31" t="s">
        <v>851</v>
      </c>
      <c r="C584" s="32" t="s">
        <v>2157</v>
      </c>
      <c r="D584" s="32" t="s">
        <v>2159</v>
      </c>
      <c r="E584" s="32" t="s">
        <v>2120</v>
      </c>
      <c r="F584" s="32">
        <v>3</v>
      </c>
      <c r="G584" s="34" t="s">
        <v>2109</v>
      </c>
      <c r="H584" s="35" t="s">
        <v>2676</v>
      </c>
      <c r="I584" s="313">
        <v>10041</v>
      </c>
      <c r="J584" s="341">
        <v>1441</v>
      </c>
      <c r="K584" s="331">
        <v>50</v>
      </c>
      <c r="L584" s="327">
        <v>2065.4899999999998</v>
      </c>
      <c r="M584" s="18">
        <f t="shared" si="77"/>
        <v>4.9795836999999999E-3</v>
      </c>
      <c r="N584" s="18">
        <f t="shared" si="83"/>
        <v>3.4740328E-3</v>
      </c>
      <c r="O584" s="36">
        <f t="shared" si="84"/>
        <v>1.754972E-4</v>
      </c>
      <c r="P584" s="394">
        <f t="shared" si="80"/>
        <v>18778</v>
      </c>
      <c r="Q584" s="181"/>
      <c r="R584" s="180"/>
      <c r="S584" s="181"/>
      <c r="T584" s="183"/>
      <c r="U584" s="201">
        <f t="shared" si="81"/>
        <v>18778</v>
      </c>
      <c r="V584" s="223">
        <f t="shared" si="82"/>
        <v>18778</v>
      </c>
      <c r="W584" s="155"/>
      <c r="X584" s="158"/>
      <c r="Y584" s="152"/>
      <c r="Z584" s="118"/>
      <c r="AA584" s="124"/>
      <c r="AB584" s="119"/>
      <c r="AC584" s="135"/>
      <c r="AD584" s="135"/>
      <c r="AE584" s="138"/>
      <c r="AF584" s="140"/>
      <c r="AG584" s="135"/>
    </row>
    <row r="585" spans="1:33">
      <c r="A585" s="60" t="s">
        <v>5391</v>
      </c>
      <c r="B585" s="31" t="s">
        <v>852</v>
      </c>
      <c r="C585" s="32" t="s">
        <v>2157</v>
      </c>
      <c r="D585" s="32" t="s">
        <v>2159</v>
      </c>
      <c r="E585" s="32" t="s">
        <v>2122</v>
      </c>
      <c r="F585" s="32">
        <v>3</v>
      </c>
      <c r="G585" s="34" t="s">
        <v>2109</v>
      </c>
      <c r="H585" s="35" t="s">
        <v>2677</v>
      </c>
      <c r="I585" s="313">
        <v>5815</v>
      </c>
      <c r="J585" s="341">
        <v>790</v>
      </c>
      <c r="K585" s="331">
        <v>16</v>
      </c>
      <c r="L585" s="327">
        <v>2078.02</v>
      </c>
      <c r="M585" s="18">
        <f t="shared" si="77"/>
        <v>2.7515046999999999E-3</v>
      </c>
      <c r="N585" s="18">
        <f t="shared" si="83"/>
        <v>1.0460383000000001E-3</v>
      </c>
      <c r="O585" s="36">
        <f t="shared" si="84"/>
        <v>5.2842500000000001E-5</v>
      </c>
      <c r="P585" s="394">
        <f t="shared" si="80"/>
        <v>5654</v>
      </c>
      <c r="Q585" s="181"/>
      <c r="R585" s="180"/>
      <c r="S585" s="181"/>
      <c r="T585" s="183"/>
      <c r="U585" s="201">
        <f t="shared" si="81"/>
        <v>5654</v>
      </c>
      <c r="V585" s="223">
        <f t="shared" si="82"/>
        <v>5654</v>
      </c>
      <c r="W585" s="155"/>
      <c r="X585" s="158"/>
      <c r="Y585" s="152"/>
      <c r="Z585" s="118"/>
      <c r="AA585" s="124"/>
      <c r="AB585" s="119"/>
      <c r="AC585" s="135"/>
      <c r="AD585" s="135"/>
      <c r="AE585" s="138"/>
      <c r="AF585" s="140"/>
      <c r="AG585" s="135"/>
    </row>
    <row r="586" spans="1:33">
      <c r="A586" s="60" t="s">
        <v>5392</v>
      </c>
      <c r="B586" s="31" t="s">
        <v>853</v>
      </c>
      <c r="C586" s="32" t="s">
        <v>2157</v>
      </c>
      <c r="D586" s="32" t="s">
        <v>2159</v>
      </c>
      <c r="E586" s="32" t="s">
        <v>2124</v>
      </c>
      <c r="F586" s="32">
        <v>3</v>
      </c>
      <c r="G586" s="34" t="s">
        <v>2109</v>
      </c>
      <c r="H586" s="35" t="s">
        <v>2678</v>
      </c>
      <c r="I586" s="313">
        <v>9381</v>
      </c>
      <c r="J586" s="341">
        <v>1271</v>
      </c>
      <c r="K586" s="331">
        <v>29</v>
      </c>
      <c r="L586" s="327">
        <v>1868.94</v>
      </c>
      <c r="M586" s="18">
        <f t="shared" si="77"/>
        <v>3.0913548E-3</v>
      </c>
      <c r="N586" s="18">
        <f t="shared" si="83"/>
        <v>2.1023209999999999E-3</v>
      </c>
      <c r="O586" s="36">
        <f t="shared" si="84"/>
        <v>1.062026E-4</v>
      </c>
      <c r="P586" s="394">
        <f t="shared" si="80"/>
        <v>11363</v>
      </c>
      <c r="Q586" s="181"/>
      <c r="R586" s="180"/>
      <c r="S586" s="181"/>
      <c r="T586" s="183"/>
      <c r="U586" s="201">
        <f t="shared" si="81"/>
        <v>11363</v>
      </c>
      <c r="V586" s="223">
        <f t="shared" si="82"/>
        <v>11363</v>
      </c>
      <c r="W586" s="155"/>
      <c r="X586" s="158"/>
      <c r="Y586" s="152"/>
      <c r="Z586" s="118"/>
      <c r="AA586" s="124"/>
      <c r="AB586" s="119"/>
      <c r="AC586" s="135"/>
      <c r="AD586" s="135"/>
      <c r="AE586" s="138"/>
      <c r="AF586" s="140"/>
      <c r="AG586" s="135"/>
    </row>
    <row r="587" spans="1:33">
      <c r="A587" s="60" t="s">
        <v>5393</v>
      </c>
      <c r="B587" s="31" t="s">
        <v>854</v>
      </c>
      <c r="C587" s="32" t="s">
        <v>2157</v>
      </c>
      <c r="D587" s="32" t="s">
        <v>2159</v>
      </c>
      <c r="E587" s="32" t="s">
        <v>2126</v>
      </c>
      <c r="F587" s="32">
        <v>3</v>
      </c>
      <c r="G587" s="34" t="s">
        <v>2109</v>
      </c>
      <c r="H587" s="35" t="s">
        <v>2679</v>
      </c>
      <c r="I587" s="313">
        <v>26540</v>
      </c>
      <c r="J587" s="341">
        <v>3286</v>
      </c>
      <c r="K587" s="331">
        <v>69</v>
      </c>
      <c r="L587" s="327">
        <v>1806.42</v>
      </c>
      <c r="M587" s="18">
        <f t="shared" si="77"/>
        <v>2.5998492000000001E-3</v>
      </c>
      <c r="N587" s="18">
        <f t="shared" si="83"/>
        <v>4.7293012999999997E-3</v>
      </c>
      <c r="O587" s="36">
        <f t="shared" si="84"/>
        <v>2.3890940000000001E-4</v>
      </c>
      <c r="P587" s="394">
        <f t="shared" si="80"/>
        <v>25563</v>
      </c>
      <c r="Q587" s="181"/>
      <c r="R587" s="180"/>
      <c r="S587" s="181"/>
      <c r="T587" s="183"/>
      <c r="U587" s="201">
        <f t="shared" si="81"/>
        <v>25563</v>
      </c>
      <c r="V587" s="223">
        <f t="shared" si="82"/>
        <v>25563</v>
      </c>
      <c r="W587" s="155"/>
      <c r="X587" s="158"/>
      <c r="Y587" s="152"/>
      <c r="Z587" s="118"/>
      <c r="AA587" s="124"/>
      <c r="AB587" s="119"/>
      <c r="AC587" s="135"/>
      <c r="AD587" s="135"/>
      <c r="AE587" s="138"/>
      <c r="AF587" s="140"/>
      <c r="AG587" s="135"/>
    </row>
    <row r="588" spans="1:33">
      <c r="A588" s="60" t="s">
        <v>5394</v>
      </c>
      <c r="B588" s="31" t="s">
        <v>855</v>
      </c>
      <c r="C588" s="32" t="s">
        <v>2157</v>
      </c>
      <c r="D588" s="32" t="s">
        <v>2159</v>
      </c>
      <c r="E588" s="32" t="s">
        <v>2133</v>
      </c>
      <c r="F588" s="32" t="s">
        <v>2119</v>
      </c>
      <c r="G588" s="34" t="s">
        <v>2108</v>
      </c>
      <c r="H588" s="35" t="s">
        <v>2235</v>
      </c>
      <c r="I588" s="313">
        <v>6685</v>
      </c>
      <c r="J588" s="341">
        <v>936</v>
      </c>
      <c r="K588" s="331">
        <v>22</v>
      </c>
      <c r="L588" s="327">
        <v>2555.5700000000002</v>
      </c>
      <c r="M588" s="18">
        <f t="shared" si="77"/>
        <v>3.2909497999999999E-3</v>
      </c>
      <c r="N588" s="18">
        <f t="shared" si="83"/>
        <v>1.2053393E-3</v>
      </c>
      <c r="O588" s="36">
        <f t="shared" si="84"/>
        <v>6.0889900000000001E-5</v>
      </c>
      <c r="P588" s="394">
        <f t="shared" si="80"/>
        <v>6515</v>
      </c>
      <c r="Q588" s="181"/>
      <c r="R588" s="180"/>
      <c r="S588" s="181"/>
      <c r="T588" s="183"/>
      <c r="U588" s="201">
        <f t="shared" si="81"/>
        <v>6515</v>
      </c>
      <c r="V588" s="223">
        <f t="shared" si="82"/>
        <v>6515</v>
      </c>
      <c r="W588" s="155"/>
      <c r="X588" s="158"/>
      <c r="Y588" s="152"/>
      <c r="Z588" s="118"/>
      <c r="AA588" s="124"/>
      <c r="AB588" s="119"/>
      <c r="AC588" s="135"/>
      <c r="AD588" s="135"/>
      <c r="AE588" s="138"/>
      <c r="AF588" s="140"/>
      <c r="AG588" s="135"/>
    </row>
    <row r="589" spans="1:33">
      <c r="A589" s="60" t="s">
        <v>5395</v>
      </c>
      <c r="B589" s="31" t="s">
        <v>856</v>
      </c>
      <c r="C589" s="32" t="s">
        <v>2157</v>
      </c>
      <c r="D589" s="32" t="s">
        <v>2159</v>
      </c>
      <c r="E589" s="32" t="s">
        <v>2157</v>
      </c>
      <c r="F589" s="32" t="s">
        <v>2119</v>
      </c>
      <c r="G589" s="34" t="s">
        <v>2108</v>
      </c>
      <c r="H589" s="35" t="s">
        <v>2680</v>
      </c>
      <c r="I589" s="313">
        <v>3343</v>
      </c>
      <c r="J589" s="341">
        <v>475</v>
      </c>
      <c r="K589" s="331">
        <v>24</v>
      </c>
      <c r="L589" s="327">
        <v>1602.97</v>
      </c>
      <c r="M589" s="18">
        <f t="shared" si="77"/>
        <v>7.1791803E-3</v>
      </c>
      <c r="N589" s="18">
        <f t="shared" si="83"/>
        <v>2.1273702E-3</v>
      </c>
      <c r="O589" s="36">
        <f t="shared" si="84"/>
        <v>1.0746799999999999E-4</v>
      </c>
      <c r="P589" s="394">
        <f t="shared" si="80"/>
        <v>11499</v>
      </c>
      <c r="Q589" s="181"/>
      <c r="R589" s="180"/>
      <c r="S589" s="181"/>
      <c r="T589" s="183"/>
      <c r="U589" s="201">
        <f t="shared" si="81"/>
        <v>11499</v>
      </c>
      <c r="V589" s="223">
        <f t="shared" si="82"/>
        <v>11499</v>
      </c>
      <c r="W589" s="155"/>
      <c r="X589" s="158"/>
      <c r="Y589" s="152"/>
      <c r="Z589" s="118"/>
      <c r="AA589" s="124"/>
      <c r="AB589" s="119"/>
      <c r="AC589" s="135"/>
      <c r="AD589" s="135"/>
      <c r="AE589" s="138"/>
      <c r="AF589" s="140"/>
      <c r="AG589" s="135"/>
    </row>
    <row r="590" spans="1:33">
      <c r="A590" s="60" t="s">
        <v>5396</v>
      </c>
      <c r="B590" s="31" t="s">
        <v>857</v>
      </c>
      <c r="C590" s="32" t="s">
        <v>2157</v>
      </c>
      <c r="D590" s="32" t="s">
        <v>2159</v>
      </c>
      <c r="E590" s="32" t="s">
        <v>2159</v>
      </c>
      <c r="F590" s="32" t="s">
        <v>2119</v>
      </c>
      <c r="G590" s="34" t="s">
        <v>2108</v>
      </c>
      <c r="H590" s="35" t="s">
        <v>2681</v>
      </c>
      <c r="I590" s="313">
        <v>4409</v>
      </c>
      <c r="J590" s="341">
        <v>646</v>
      </c>
      <c r="K590" s="331">
        <v>1</v>
      </c>
      <c r="L590" s="327">
        <v>1865.19</v>
      </c>
      <c r="M590" s="18">
        <f t="shared" si="77"/>
        <v>2.268088E-4</v>
      </c>
      <c r="N590" s="18">
        <f t="shared" si="83"/>
        <v>7.8554100000000001E-5</v>
      </c>
      <c r="O590" s="36">
        <f t="shared" si="84"/>
        <v>3.9682999999999998E-6</v>
      </c>
      <c r="P590" s="394">
        <f t="shared" si="80"/>
        <v>424</v>
      </c>
      <c r="Q590" s="181"/>
      <c r="R590" s="180"/>
      <c r="S590" s="181"/>
      <c r="T590" s="183"/>
      <c r="U590" s="201">
        <f t="shared" si="81"/>
        <v>424</v>
      </c>
      <c r="V590" s="223">
        <f t="shared" si="82"/>
        <v>424</v>
      </c>
      <c r="W590" s="155"/>
      <c r="X590" s="158"/>
      <c r="Y590" s="152"/>
      <c r="Z590" s="118"/>
      <c r="AA590" s="124"/>
      <c r="AB590" s="119"/>
      <c r="AC590" s="135"/>
      <c r="AD590" s="135"/>
      <c r="AE590" s="138"/>
      <c r="AF590" s="140"/>
      <c r="AG590" s="135"/>
    </row>
    <row r="591" spans="1:33">
      <c r="A591" s="60" t="s">
        <v>5397</v>
      </c>
      <c r="B591" s="31" t="s">
        <v>858</v>
      </c>
      <c r="C591" s="47" t="s">
        <v>2157</v>
      </c>
      <c r="D591" s="47" t="s">
        <v>2159</v>
      </c>
      <c r="E591" s="47" t="s">
        <v>2172</v>
      </c>
      <c r="F591" s="47" t="s">
        <v>2119</v>
      </c>
      <c r="G591" s="48" t="s">
        <v>2108</v>
      </c>
      <c r="H591" s="49" t="s">
        <v>2682</v>
      </c>
      <c r="I591" s="299">
        <v>1</v>
      </c>
      <c r="J591" s="299">
        <v>0</v>
      </c>
      <c r="K591" s="333"/>
      <c r="L591" s="179">
        <v>0.1</v>
      </c>
      <c r="M591" s="50">
        <f t="shared" ref="M591:M596" si="85" xml:space="preserve"> ROUNDDOWN(K591/I591,10)</f>
        <v>0</v>
      </c>
      <c r="N591" s="50">
        <f t="shared" si="83"/>
        <v>0</v>
      </c>
      <c r="O591" s="51">
        <f t="shared" si="84"/>
        <v>0</v>
      </c>
      <c r="P591" s="394">
        <f t="shared" si="80"/>
        <v>0</v>
      </c>
      <c r="Q591" s="182"/>
      <c r="R591" s="182"/>
      <c r="S591" s="182"/>
      <c r="T591" s="185"/>
      <c r="U591" s="201">
        <f t="shared" si="81"/>
        <v>0</v>
      </c>
      <c r="V591" s="223">
        <f t="shared" si="82"/>
        <v>0</v>
      </c>
      <c r="W591" s="157"/>
      <c r="X591" s="152"/>
      <c r="Y591" s="152"/>
      <c r="Z591" s="118"/>
      <c r="AA591" s="124"/>
      <c r="AB591" s="127"/>
      <c r="AC591" s="135"/>
      <c r="AD591" s="135"/>
      <c r="AE591" s="135"/>
      <c r="AF591" s="135"/>
      <c r="AG591" s="135"/>
    </row>
    <row r="592" spans="1:33">
      <c r="A592" s="60" t="s">
        <v>5398</v>
      </c>
      <c r="B592" s="31" t="s">
        <v>859</v>
      </c>
      <c r="C592" s="32" t="s">
        <v>2157</v>
      </c>
      <c r="D592" s="32" t="s">
        <v>2172</v>
      </c>
      <c r="E592" s="32" t="s">
        <v>2116</v>
      </c>
      <c r="F592" s="32" t="s">
        <v>2117</v>
      </c>
      <c r="G592" s="34" t="s">
        <v>2107</v>
      </c>
      <c r="H592" s="35" t="s">
        <v>2683</v>
      </c>
      <c r="I592" s="313">
        <v>2977</v>
      </c>
      <c r="J592" s="341">
        <v>311</v>
      </c>
      <c r="K592" s="331">
        <v>28</v>
      </c>
      <c r="L592" s="327">
        <v>1633.94</v>
      </c>
      <c r="M592" s="18">
        <f t="shared" si="85"/>
        <v>9.4054416999999994E-3</v>
      </c>
      <c r="N592" s="18">
        <f t="shared" si="83"/>
        <v>1.7902078999999999E-3</v>
      </c>
      <c r="O592" s="36">
        <f t="shared" si="84"/>
        <v>9.0435599999999999E-5</v>
      </c>
      <c r="P592" s="394">
        <f t="shared" si="80"/>
        <v>9676</v>
      </c>
      <c r="Q592" s="181"/>
      <c r="R592" s="181"/>
      <c r="S592" s="181"/>
      <c r="T592" s="184"/>
      <c r="U592" s="201">
        <f t="shared" si="81"/>
        <v>9676</v>
      </c>
      <c r="V592" s="223">
        <f t="shared" si="82"/>
        <v>9676</v>
      </c>
      <c r="W592" s="155"/>
      <c r="X592" s="158"/>
      <c r="Y592" s="152"/>
      <c r="Z592" s="118"/>
      <c r="AA592" s="124"/>
      <c r="AB592" s="119"/>
      <c r="AC592" s="135"/>
      <c r="AD592" s="135"/>
      <c r="AE592" s="138"/>
      <c r="AF592" s="140"/>
      <c r="AG592" s="135"/>
    </row>
    <row r="593" spans="1:33">
      <c r="A593" s="60" t="s">
        <v>5399</v>
      </c>
      <c r="B593" s="31" t="s">
        <v>860</v>
      </c>
      <c r="C593" s="32" t="s">
        <v>2157</v>
      </c>
      <c r="D593" s="32" t="s">
        <v>2172</v>
      </c>
      <c r="E593" s="32" t="s">
        <v>2115</v>
      </c>
      <c r="F593" s="32" t="s">
        <v>2117</v>
      </c>
      <c r="G593" s="34" t="s">
        <v>2107</v>
      </c>
      <c r="H593" s="35" t="s">
        <v>2684</v>
      </c>
      <c r="I593" s="313">
        <v>25265</v>
      </c>
      <c r="J593" s="341">
        <v>3077</v>
      </c>
      <c r="K593" s="331">
        <v>31</v>
      </c>
      <c r="L593" s="327">
        <v>1719.04</v>
      </c>
      <c r="M593" s="18">
        <f t="shared" si="85"/>
        <v>1.2269938000000001E-3</v>
      </c>
      <c r="N593" s="18">
        <f t="shared" si="83"/>
        <v>2.1962606E-3</v>
      </c>
      <c r="O593" s="36">
        <f t="shared" si="84"/>
        <v>1.109482E-4</v>
      </c>
      <c r="P593" s="394">
        <f t="shared" si="80"/>
        <v>11871</v>
      </c>
      <c r="Q593" s="181"/>
      <c r="R593" s="181"/>
      <c r="S593" s="181"/>
      <c r="T593" s="184"/>
      <c r="U593" s="201">
        <f t="shared" si="81"/>
        <v>11871</v>
      </c>
      <c r="V593" s="223">
        <f t="shared" si="82"/>
        <v>11871</v>
      </c>
      <c r="W593" s="155"/>
      <c r="X593" s="158"/>
      <c r="Y593" s="152"/>
      <c r="Z593" s="118"/>
      <c r="AA593" s="124"/>
      <c r="AB593" s="119"/>
      <c r="AC593" s="135"/>
      <c r="AD593" s="135"/>
      <c r="AE593" s="138"/>
      <c r="AF593" s="140"/>
      <c r="AG593" s="135"/>
    </row>
    <row r="594" spans="1:33">
      <c r="A594" s="60" t="s">
        <v>5400</v>
      </c>
      <c r="B594" s="31" t="s">
        <v>861</v>
      </c>
      <c r="C594" s="32" t="s">
        <v>2157</v>
      </c>
      <c r="D594" s="32" t="s">
        <v>2172</v>
      </c>
      <c r="E594" s="32" t="s">
        <v>2120</v>
      </c>
      <c r="F594" s="32" t="s">
        <v>2119</v>
      </c>
      <c r="G594" s="34" t="s">
        <v>2108</v>
      </c>
      <c r="H594" s="35" t="s">
        <v>2685</v>
      </c>
      <c r="I594" s="313">
        <v>3721</v>
      </c>
      <c r="J594" s="341">
        <v>550</v>
      </c>
      <c r="K594" s="331">
        <v>30</v>
      </c>
      <c r="L594" s="327">
        <v>1005.29</v>
      </c>
      <c r="M594" s="18">
        <f t="shared" si="85"/>
        <v>8.0623488000000007E-3</v>
      </c>
      <c r="N594" s="18">
        <f t="shared" si="83"/>
        <v>4.4109578000000003E-3</v>
      </c>
      <c r="O594" s="36">
        <f t="shared" si="84"/>
        <v>2.2282770000000001E-4</v>
      </c>
      <c r="P594" s="394">
        <f t="shared" si="80"/>
        <v>23842</v>
      </c>
      <c r="Q594" s="181"/>
      <c r="R594" s="181"/>
      <c r="S594" s="181"/>
      <c r="T594" s="184"/>
      <c r="U594" s="201">
        <f t="shared" si="81"/>
        <v>23842</v>
      </c>
      <c r="V594" s="223">
        <f t="shared" si="82"/>
        <v>23842</v>
      </c>
      <c r="W594" s="155"/>
      <c r="X594" s="158"/>
      <c r="Y594" s="152"/>
      <c r="Z594" s="118"/>
      <c r="AA594" s="124"/>
      <c r="AB594" s="119"/>
      <c r="AC594" s="135"/>
      <c r="AD594" s="135"/>
      <c r="AE594" s="138"/>
      <c r="AF594" s="140"/>
      <c r="AG594" s="135"/>
    </row>
    <row r="595" spans="1:33">
      <c r="A595" s="60" t="s">
        <v>5401</v>
      </c>
      <c r="B595" s="31" t="s">
        <v>862</v>
      </c>
      <c r="C595" s="32" t="s">
        <v>2157</v>
      </c>
      <c r="D595" s="32" t="s">
        <v>2172</v>
      </c>
      <c r="E595" s="32" t="s">
        <v>2122</v>
      </c>
      <c r="F595" s="32">
        <v>3</v>
      </c>
      <c r="G595" s="34" t="s">
        <v>2109</v>
      </c>
      <c r="H595" s="35" t="s">
        <v>2686</v>
      </c>
      <c r="I595" s="313">
        <v>6777</v>
      </c>
      <c r="J595" s="341">
        <v>901</v>
      </c>
      <c r="K595" s="331">
        <v>25</v>
      </c>
      <c r="L595" s="327">
        <v>1709.93</v>
      </c>
      <c r="M595" s="18">
        <f t="shared" si="85"/>
        <v>3.6889479E-3</v>
      </c>
      <c r="N595" s="18">
        <f t="shared" si="83"/>
        <v>1.9437883E-3</v>
      </c>
      <c r="O595" s="36">
        <f t="shared" si="84"/>
        <v>9.8194000000000002E-5</v>
      </c>
      <c r="P595" s="394">
        <f t="shared" si="80"/>
        <v>10506</v>
      </c>
      <c r="Q595" s="181"/>
      <c r="R595" s="181"/>
      <c r="S595" s="181"/>
      <c r="T595" s="184"/>
      <c r="U595" s="201">
        <f t="shared" si="81"/>
        <v>10506</v>
      </c>
      <c r="V595" s="223">
        <f t="shared" si="82"/>
        <v>10506</v>
      </c>
      <c r="W595" s="155"/>
      <c r="X595" s="158"/>
      <c r="Y595" s="152"/>
      <c r="Z595" s="118"/>
      <c r="AA595" s="124"/>
      <c r="AB595" s="119"/>
      <c r="AC595" s="135"/>
      <c r="AD595" s="135"/>
      <c r="AE595" s="138"/>
      <c r="AF595" s="140"/>
      <c r="AG595" s="135"/>
    </row>
    <row r="596" spans="1:33">
      <c r="A596" s="60" t="s">
        <v>5402</v>
      </c>
      <c r="B596" s="31" t="s">
        <v>863</v>
      </c>
      <c r="C596" s="32" t="s">
        <v>2157</v>
      </c>
      <c r="D596" s="32" t="s">
        <v>2172</v>
      </c>
      <c r="E596" s="32" t="s">
        <v>2124</v>
      </c>
      <c r="F596" s="32">
        <v>3</v>
      </c>
      <c r="G596" s="34" t="s">
        <v>2109</v>
      </c>
      <c r="H596" s="35" t="s">
        <v>2687</v>
      </c>
      <c r="I596" s="313">
        <v>5165</v>
      </c>
      <c r="J596" s="341">
        <v>618</v>
      </c>
      <c r="K596" s="331">
        <v>34</v>
      </c>
      <c r="L596" s="327">
        <v>1261.75</v>
      </c>
      <c r="M596" s="18">
        <f t="shared" si="85"/>
        <v>6.5827686000000003E-3</v>
      </c>
      <c r="N596" s="18">
        <f t="shared" si="83"/>
        <v>3.2242131000000001E-3</v>
      </c>
      <c r="O596" s="36">
        <f t="shared" si="84"/>
        <v>1.628771E-4</v>
      </c>
      <c r="P596" s="394">
        <f t="shared" si="80"/>
        <v>17427</v>
      </c>
      <c r="Q596" s="181"/>
      <c r="R596" s="181"/>
      <c r="S596" s="181"/>
      <c r="T596" s="184"/>
      <c r="U596" s="201">
        <f t="shared" si="81"/>
        <v>17427</v>
      </c>
      <c r="V596" s="223">
        <f t="shared" si="82"/>
        <v>17427</v>
      </c>
      <c r="W596" s="155"/>
      <c r="X596" s="158"/>
      <c r="Y596" s="152"/>
      <c r="Z596" s="118"/>
      <c r="AA596" s="124"/>
      <c r="AB596" s="119"/>
      <c r="AC596" s="135"/>
      <c r="AD596" s="135"/>
      <c r="AE596" s="138"/>
      <c r="AF596" s="140"/>
      <c r="AG596" s="135"/>
    </row>
    <row r="597" spans="1:33">
      <c r="A597" s="60" t="s">
        <v>5403</v>
      </c>
      <c r="B597" s="31" t="s">
        <v>864</v>
      </c>
      <c r="C597" s="32" t="s">
        <v>2157</v>
      </c>
      <c r="D597" s="32" t="s">
        <v>2172</v>
      </c>
      <c r="E597" s="32" t="s">
        <v>2126</v>
      </c>
      <c r="F597" s="32" t="s">
        <v>2119</v>
      </c>
      <c r="G597" s="34" t="s">
        <v>2108</v>
      </c>
      <c r="H597" s="35" t="s">
        <v>2688</v>
      </c>
      <c r="I597" s="313">
        <v>4341</v>
      </c>
      <c r="J597" s="341">
        <v>605</v>
      </c>
      <c r="K597" s="331">
        <v>52</v>
      </c>
      <c r="L597" s="327">
        <v>1288.82</v>
      </c>
      <c r="M597" s="18">
        <f t="shared" ref="M597:M615" si="86" xml:space="preserve"> ROUNDDOWN(K597/I597,10)</f>
        <v>1.1978806700000001E-2</v>
      </c>
      <c r="N597" s="18">
        <f t="shared" ref="N597:N615" si="87">ROUNDDOWN(J597*M597/L597,10)</f>
        <v>5.6231110999999997E-3</v>
      </c>
      <c r="O597" s="36">
        <f t="shared" ref="O597:O615" si="88">ROUNDDOWN(N597/$N$2500,10)</f>
        <v>2.8406189999999998E-4</v>
      </c>
      <c r="P597" s="394">
        <f t="shared" si="80"/>
        <v>30394</v>
      </c>
      <c r="Q597" s="181"/>
      <c r="R597" s="181"/>
      <c r="S597" s="181"/>
      <c r="T597" s="184"/>
      <c r="U597" s="201">
        <f t="shared" si="81"/>
        <v>30394</v>
      </c>
      <c r="V597" s="223">
        <f t="shared" si="82"/>
        <v>30394</v>
      </c>
      <c r="W597" s="155"/>
      <c r="X597" s="158"/>
      <c r="Y597" s="152"/>
      <c r="Z597" s="118"/>
      <c r="AA597" s="124"/>
      <c r="AB597" s="119"/>
      <c r="AC597" s="135"/>
      <c r="AD597" s="135"/>
      <c r="AE597" s="138"/>
      <c r="AF597" s="140"/>
      <c r="AG597" s="135"/>
    </row>
    <row r="598" spans="1:33">
      <c r="A598" s="60" t="s">
        <v>5404</v>
      </c>
      <c r="B598" s="31" t="s">
        <v>865</v>
      </c>
      <c r="C598" s="32" t="s">
        <v>2157</v>
      </c>
      <c r="D598" s="32" t="s">
        <v>2172</v>
      </c>
      <c r="E598" s="32" t="s">
        <v>2133</v>
      </c>
      <c r="F598" s="32">
        <v>3</v>
      </c>
      <c r="G598" s="34" t="s">
        <v>2109</v>
      </c>
      <c r="H598" s="35" t="s">
        <v>2689</v>
      </c>
      <c r="I598" s="313">
        <v>20367</v>
      </c>
      <c r="J598" s="341">
        <v>2682</v>
      </c>
      <c r="K598" s="331">
        <v>123</v>
      </c>
      <c r="L598" s="327">
        <v>1511.61</v>
      </c>
      <c r="M598" s="18">
        <f t="shared" si="86"/>
        <v>6.0391810000000002E-3</v>
      </c>
      <c r="N598" s="18">
        <f t="shared" si="87"/>
        <v>1.07151205E-2</v>
      </c>
      <c r="O598" s="36">
        <f t="shared" si="88"/>
        <v>5.4129429999999999E-4</v>
      </c>
      <c r="P598" s="394">
        <f t="shared" ref="P598:P615" si="89">ROUNDDOWN(107000000*O598,0)</f>
        <v>57918</v>
      </c>
      <c r="Q598" s="181"/>
      <c r="R598" s="181"/>
      <c r="S598" s="181"/>
      <c r="T598" s="184"/>
      <c r="U598" s="201">
        <f t="shared" ref="U598:U615" si="90">MIN(P598:S598)</f>
        <v>57918</v>
      </c>
      <c r="V598" s="223">
        <f t="shared" ref="V598:V615" si="91">MIN(P598:S598)</f>
        <v>57918</v>
      </c>
      <c r="W598" s="155"/>
      <c r="X598" s="158"/>
      <c r="Y598" s="152"/>
      <c r="Z598" s="118"/>
      <c r="AA598" s="124"/>
      <c r="AB598" s="119"/>
      <c r="AC598" s="135"/>
      <c r="AD598" s="135"/>
      <c r="AE598" s="138"/>
      <c r="AF598" s="140"/>
      <c r="AG598" s="135"/>
    </row>
    <row r="599" spans="1:33">
      <c r="A599" s="60" t="s">
        <v>5405</v>
      </c>
      <c r="B599" s="31" t="s">
        <v>866</v>
      </c>
      <c r="C599" s="32" t="s">
        <v>2157</v>
      </c>
      <c r="D599" s="32" t="s">
        <v>2172</v>
      </c>
      <c r="E599" s="32" t="s">
        <v>2157</v>
      </c>
      <c r="F599" s="32" t="s">
        <v>2119</v>
      </c>
      <c r="G599" s="34" t="s">
        <v>2108</v>
      </c>
      <c r="H599" s="35" t="s">
        <v>2690</v>
      </c>
      <c r="I599" s="313">
        <v>2218</v>
      </c>
      <c r="J599" s="341">
        <v>254</v>
      </c>
      <c r="K599" s="331">
        <v>1</v>
      </c>
      <c r="L599" s="327">
        <v>1580.49</v>
      </c>
      <c r="M599" s="18">
        <f t="shared" si="86"/>
        <v>4.5085660000000001E-4</v>
      </c>
      <c r="N599" s="18">
        <f t="shared" si="87"/>
        <v>7.2457000000000001E-5</v>
      </c>
      <c r="O599" s="36">
        <f t="shared" si="88"/>
        <v>3.6602999999999999E-6</v>
      </c>
      <c r="P599" s="394">
        <f t="shared" si="89"/>
        <v>391</v>
      </c>
      <c r="Q599" s="181"/>
      <c r="R599" s="181"/>
      <c r="S599" s="181"/>
      <c r="T599" s="184"/>
      <c r="U599" s="201">
        <f t="shared" si="90"/>
        <v>391</v>
      </c>
      <c r="V599" s="223">
        <f t="shared" si="91"/>
        <v>391</v>
      </c>
      <c r="W599" s="155"/>
      <c r="X599" s="158"/>
      <c r="Y599" s="152"/>
      <c r="Z599" s="118"/>
      <c r="AA599" s="124"/>
      <c r="AB599" s="119"/>
      <c r="AC599" s="135"/>
      <c r="AD599" s="135"/>
      <c r="AE599" s="138"/>
      <c r="AF599" s="140"/>
      <c r="AG599" s="135"/>
    </row>
    <row r="600" spans="1:33">
      <c r="A600" s="60" t="s">
        <v>5406</v>
      </c>
      <c r="B600" s="31" t="s">
        <v>867</v>
      </c>
      <c r="C600" s="32" t="s">
        <v>2157</v>
      </c>
      <c r="D600" s="32" t="s">
        <v>2172</v>
      </c>
      <c r="E600" s="32" t="s">
        <v>2159</v>
      </c>
      <c r="F600" s="32" t="s">
        <v>2119</v>
      </c>
      <c r="G600" s="34" t="s">
        <v>2108</v>
      </c>
      <c r="H600" s="35" t="s">
        <v>2684</v>
      </c>
      <c r="I600" s="313">
        <v>7317</v>
      </c>
      <c r="J600" s="341">
        <v>1022</v>
      </c>
      <c r="K600" s="331">
        <v>25</v>
      </c>
      <c r="L600" s="327">
        <v>1901.68</v>
      </c>
      <c r="M600" s="18">
        <f t="shared" si="86"/>
        <v>3.4167007999999998E-3</v>
      </c>
      <c r="N600" s="18">
        <f t="shared" si="87"/>
        <v>1.8362017E-3</v>
      </c>
      <c r="O600" s="36">
        <f t="shared" si="88"/>
        <v>9.2759100000000004E-5</v>
      </c>
      <c r="P600" s="394">
        <f t="shared" si="89"/>
        <v>9925</v>
      </c>
      <c r="Q600" s="181"/>
      <c r="R600" s="181"/>
      <c r="S600" s="181"/>
      <c r="T600" s="184"/>
      <c r="U600" s="201">
        <f t="shared" si="90"/>
        <v>9925</v>
      </c>
      <c r="V600" s="223">
        <f t="shared" si="91"/>
        <v>9925</v>
      </c>
      <c r="W600" s="155"/>
      <c r="X600" s="158"/>
      <c r="Y600" s="152"/>
      <c r="Z600" s="118"/>
      <c r="AA600" s="124"/>
      <c r="AB600" s="119"/>
      <c r="AC600" s="135"/>
      <c r="AD600" s="135"/>
      <c r="AE600" s="138"/>
      <c r="AF600" s="140"/>
      <c r="AG600" s="135"/>
    </row>
    <row r="601" spans="1:33">
      <c r="A601" s="60" t="s">
        <v>5407</v>
      </c>
      <c r="B601" s="31" t="s">
        <v>868</v>
      </c>
      <c r="C601" s="32" t="s">
        <v>2157</v>
      </c>
      <c r="D601" s="32" t="s">
        <v>2174</v>
      </c>
      <c r="E601" s="32" t="s">
        <v>2116</v>
      </c>
      <c r="F601" s="32" t="s">
        <v>2117</v>
      </c>
      <c r="G601" s="34" t="s">
        <v>2107</v>
      </c>
      <c r="H601" s="35" t="s">
        <v>2691</v>
      </c>
      <c r="I601" s="313">
        <v>2396</v>
      </c>
      <c r="J601" s="341">
        <v>332</v>
      </c>
      <c r="K601" s="331">
        <v>9</v>
      </c>
      <c r="L601" s="327">
        <v>1317.19</v>
      </c>
      <c r="M601" s="18">
        <f t="shared" si="86"/>
        <v>3.7562604000000001E-3</v>
      </c>
      <c r="N601" s="18">
        <f t="shared" si="87"/>
        <v>9.4677179999999995E-4</v>
      </c>
      <c r="O601" s="36">
        <f t="shared" si="88"/>
        <v>4.7827900000000003E-5</v>
      </c>
      <c r="P601" s="394">
        <f t="shared" si="89"/>
        <v>5117</v>
      </c>
      <c r="Q601" s="181"/>
      <c r="R601" s="181"/>
      <c r="S601" s="181"/>
      <c r="T601" s="184"/>
      <c r="U601" s="201">
        <f t="shared" si="90"/>
        <v>5117</v>
      </c>
      <c r="V601" s="223">
        <f t="shared" si="91"/>
        <v>5117</v>
      </c>
      <c r="W601" s="155"/>
      <c r="X601" s="158"/>
      <c r="Y601" s="152"/>
      <c r="Z601" s="118"/>
      <c r="AA601" s="124"/>
      <c r="AB601" s="119"/>
      <c r="AC601" s="135"/>
      <c r="AD601" s="135"/>
      <c r="AE601" s="138"/>
      <c r="AF601" s="140"/>
      <c r="AG601" s="135"/>
    </row>
    <row r="602" spans="1:33">
      <c r="A602" s="60" t="s">
        <v>5408</v>
      </c>
      <c r="B602" s="31" t="s">
        <v>869</v>
      </c>
      <c r="C602" s="32" t="s">
        <v>2157</v>
      </c>
      <c r="D602" s="32" t="s">
        <v>2174</v>
      </c>
      <c r="E602" s="32" t="s">
        <v>2115</v>
      </c>
      <c r="F602" s="32" t="s">
        <v>2117</v>
      </c>
      <c r="G602" s="34" t="s">
        <v>2107</v>
      </c>
      <c r="H602" s="35" t="s">
        <v>2692</v>
      </c>
      <c r="I602" s="313">
        <v>37052</v>
      </c>
      <c r="J602" s="341">
        <v>4545</v>
      </c>
      <c r="K602" s="331">
        <v>56</v>
      </c>
      <c r="L602" s="327">
        <v>2276.09</v>
      </c>
      <c r="M602" s="18">
        <f t="shared" si="86"/>
        <v>1.5113893E-3</v>
      </c>
      <c r="N602" s="18">
        <f t="shared" si="87"/>
        <v>3.0180108000000001E-3</v>
      </c>
      <c r="O602" s="36">
        <f t="shared" si="88"/>
        <v>1.5246039999999999E-4</v>
      </c>
      <c r="P602" s="394">
        <f t="shared" si="89"/>
        <v>16313</v>
      </c>
      <c r="Q602" s="181"/>
      <c r="R602" s="181"/>
      <c r="S602" s="181"/>
      <c r="T602" s="184"/>
      <c r="U602" s="201">
        <f t="shared" si="90"/>
        <v>16313</v>
      </c>
      <c r="V602" s="223">
        <f t="shared" si="91"/>
        <v>16313</v>
      </c>
      <c r="W602" s="155"/>
      <c r="X602" s="158"/>
      <c r="Y602" s="152"/>
      <c r="Z602" s="118"/>
      <c r="AA602" s="124"/>
      <c r="AB602" s="119"/>
      <c r="AC602" s="135"/>
      <c r="AD602" s="135"/>
      <c r="AE602" s="138"/>
      <c r="AF602" s="140"/>
      <c r="AG602" s="135"/>
    </row>
    <row r="603" spans="1:33">
      <c r="A603" s="60" t="s">
        <v>5409</v>
      </c>
      <c r="B603" s="31" t="s">
        <v>870</v>
      </c>
      <c r="C603" s="32" t="s">
        <v>2157</v>
      </c>
      <c r="D603" s="32" t="s">
        <v>2174</v>
      </c>
      <c r="E603" s="32" t="s">
        <v>2120</v>
      </c>
      <c r="F603" s="32" t="s">
        <v>2119</v>
      </c>
      <c r="G603" s="34" t="s">
        <v>2108</v>
      </c>
      <c r="H603" s="35" t="s">
        <v>2693</v>
      </c>
      <c r="I603" s="313">
        <v>3364</v>
      </c>
      <c r="J603" s="341">
        <v>480</v>
      </c>
      <c r="K603" s="331">
        <v>37</v>
      </c>
      <c r="L603" s="327">
        <v>1767.06</v>
      </c>
      <c r="M603" s="18">
        <f t="shared" si="86"/>
        <v>1.0998810899999999E-2</v>
      </c>
      <c r="N603" s="18">
        <f t="shared" si="87"/>
        <v>2.9876909000000002E-3</v>
      </c>
      <c r="O603" s="36">
        <f t="shared" si="88"/>
        <v>1.5092870000000001E-4</v>
      </c>
      <c r="P603" s="394">
        <f t="shared" si="89"/>
        <v>16149</v>
      </c>
      <c r="Q603" s="181"/>
      <c r="R603" s="181"/>
      <c r="S603" s="181"/>
      <c r="T603" s="184"/>
      <c r="U603" s="201">
        <f t="shared" si="90"/>
        <v>16149</v>
      </c>
      <c r="V603" s="223">
        <f t="shared" si="91"/>
        <v>16149</v>
      </c>
      <c r="W603" s="155"/>
      <c r="X603" s="158"/>
      <c r="Y603" s="152"/>
      <c r="Z603" s="118"/>
      <c r="AA603" s="124"/>
      <c r="AB603" s="119"/>
      <c r="AC603" s="135"/>
      <c r="AD603" s="135"/>
      <c r="AE603" s="138"/>
      <c r="AF603" s="140"/>
      <c r="AG603" s="135"/>
    </row>
    <row r="604" spans="1:33">
      <c r="A604" s="60" t="s">
        <v>5410</v>
      </c>
      <c r="B604" s="31" t="s">
        <v>871</v>
      </c>
      <c r="C604" s="32" t="s">
        <v>2157</v>
      </c>
      <c r="D604" s="32" t="s">
        <v>2174</v>
      </c>
      <c r="E604" s="32" t="s">
        <v>2122</v>
      </c>
      <c r="F604" s="32">
        <v>3</v>
      </c>
      <c r="G604" s="34" t="s">
        <v>2109</v>
      </c>
      <c r="H604" s="35" t="s">
        <v>2694</v>
      </c>
      <c r="I604" s="313">
        <v>6962</v>
      </c>
      <c r="J604" s="341">
        <v>892</v>
      </c>
      <c r="K604" s="331">
        <v>47</v>
      </c>
      <c r="L604" s="327">
        <v>1534.57</v>
      </c>
      <c r="M604" s="18">
        <f t="shared" si="86"/>
        <v>6.7509336E-3</v>
      </c>
      <c r="N604" s="18">
        <f t="shared" si="87"/>
        <v>3.9241173000000001E-3</v>
      </c>
      <c r="O604" s="36">
        <f t="shared" si="88"/>
        <v>1.9823409999999999E-4</v>
      </c>
      <c r="P604" s="394">
        <f t="shared" si="89"/>
        <v>21211</v>
      </c>
      <c r="Q604" s="181"/>
      <c r="R604" s="181"/>
      <c r="S604" s="181"/>
      <c r="T604" s="184"/>
      <c r="U604" s="201">
        <f t="shared" si="90"/>
        <v>21211</v>
      </c>
      <c r="V604" s="223">
        <f t="shared" si="91"/>
        <v>21211</v>
      </c>
      <c r="W604" s="155"/>
      <c r="X604" s="158"/>
      <c r="Y604" s="152"/>
      <c r="Z604" s="118"/>
      <c r="AA604" s="124"/>
      <c r="AB604" s="119"/>
      <c r="AC604" s="135"/>
      <c r="AD604" s="135"/>
      <c r="AE604" s="138"/>
      <c r="AF604" s="140"/>
      <c r="AG604" s="135"/>
    </row>
    <row r="605" spans="1:33">
      <c r="A605" s="60" t="s">
        <v>5411</v>
      </c>
      <c r="B605" s="31" t="s">
        <v>872</v>
      </c>
      <c r="C605" s="32" t="s">
        <v>2157</v>
      </c>
      <c r="D605" s="32" t="s">
        <v>2174</v>
      </c>
      <c r="E605" s="32" t="s">
        <v>2124</v>
      </c>
      <c r="F605" s="32" t="s">
        <v>2119</v>
      </c>
      <c r="G605" s="34" t="s">
        <v>2108</v>
      </c>
      <c r="H605" s="35" t="s">
        <v>2695</v>
      </c>
      <c r="I605" s="313">
        <v>3345</v>
      </c>
      <c r="J605" s="341">
        <v>510</v>
      </c>
      <c r="K605" s="331">
        <v>25</v>
      </c>
      <c r="L605" s="327">
        <v>1181.24</v>
      </c>
      <c r="M605" s="18">
        <f t="shared" si="86"/>
        <v>7.4738414999999999E-3</v>
      </c>
      <c r="N605" s="18">
        <f t="shared" si="87"/>
        <v>3.2268287E-3</v>
      </c>
      <c r="O605" s="36">
        <f t="shared" si="88"/>
        <v>1.630092E-4</v>
      </c>
      <c r="P605" s="394">
        <f t="shared" si="89"/>
        <v>17441</v>
      </c>
      <c r="Q605" s="181"/>
      <c r="R605" s="181"/>
      <c r="S605" s="181"/>
      <c r="T605" s="184"/>
      <c r="U605" s="201">
        <f t="shared" si="90"/>
        <v>17441</v>
      </c>
      <c r="V605" s="223">
        <f t="shared" si="91"/>
        <v>17441</v>
      </c>
      <c r="W605" s="155"/>
      <c r="X605" s="158"/>
      <c r="Y605" s="152"/>
      <c r="Z605" s="118"/>
      <c r="AA605" s="124"/>
      <c r="AB605" s="119"/>
      <c r="AC605" s="135"/>
      <c r="AD605" s="135"/>
      <c r="AE605" s="138"/>
      <c r="AF605" s="140"/>
      <c r="AG605" s="135"/>
    </row>
    <row r="606" spans="1:33">
      <c r="A606" s="60" t="s">
        <v>5412</v>
      </c>
      <c r="B606" s="31" t="s">
        <v>873</v>
      </c>
      <c r="C606" s="32" t="s">
        <v>2157</v>
      </c>
      <c r="D606" s="32" t="s">
        <v>2174</v>
      </c>
      <c r="E606" s="32" t="s">
        <v>2126</v>
      </c>
      <c r="F606" s="32">
        <v>3</v>
      </c>
      <c r="G606" s="34" t="s">
        <v>2109</v>
      </c>
      <c r="H606" s="35" t="s">
        <v>2696</v>
      </c>
      <c r="I606" s="313">
        <v>18254</v>
      </c>
      <c r="J606" s="341">
        <v>2364</v>
      </c>
      <c r="K606" s="331">
        <v>186</v>
      </c>
      <c r="L606" s="327">
        <v>1305.98</v>
      </c>
      <c r="M606" s="18">
        <f t="shared" si="86"/>
        <v>1.01895474E-2</v>
      </c>
      <c r="N606" s="18">
        <f t="shared" si="87"/>
        <v>1.8444455500000002E-2</v>
      </c>
      <c r="O606" s="36">
        <f t="shared" si="88"/>
        <v>9.3175609999999998E-4</v>
      </c>
      <c r="P606" s="394">
        <f t="shared" si="89"/>
        <v>99697</v>
      </c>
      <c r="Q606" s="181"/>
      <c r="R606" s="181"/>
      <c r="S606" s="181"/>
      <c r="T606" s="184"/>
      <c r="U606" s="201">
        <f t="shared" si="90"/>
        <v>99697</v>
      </c>
      <c r="V606" s="223">
        <f t="shared" si="91"/>
        <v>99697</v>
      </c>
      <c r="W606" s="155"/>
      <c r="X606" s="158"/>
      <c r="Y606" s="152"/>
      <c r="Z606" s="118"/>
      <c r="AA606" s="124"/>
      <c r="AB606" s="119"/>
      <c r="AC606" s="135"/>
      <c r="AD606" s="135"/>
      <c r="AE606" s="138"/>
      <c r="AF606" s="140"/>
      <c r="AG606" s="135"/>
    </row>
    <row r="607" spans="1:33">
      <c r="A607" s="60" t="s">
        <v>5413</v>
      </c>
      <c r="B607" s="31" t="s">
        <v>874</v>
      </c>
      <c r="C607" s="32" t="s">
        <v>2157</v>
      </c>
      <c r="D607" s="32" t="s">
        <v>2174</v>
      </c>
      <c r="E607" s="32" t="s">
        <v>2133</v>
      </c>
      <c r="F607" s="32" t="s">
        <v>2119</v>
      </c>
      <c r="G607" s="34" t="s">
        <v>2108</v>
      </c>
      <c r="H607" s="35" t="s">
        <v>2697</v>
      </c>
      <c r="I607" s="313">
        <v>3107</v>
      </c>
      <c r="J607" s="341">
        <v>403</v>
      </c>
      <c r="K607" s="331">
        <v>16</v>
      </c>
      <c r="L607" s="327">
        <v>1772.28</v>
      </c>
      <c r="M607" s="18">
        <f t="shared" si="86"/>
        <v>5.1496620000000002E-3</v>
      </c>
      <c r="N607" s="18">
        <f t="shared" si="87"/>
        <v>1.1709852000000001E-3</v>
      </c>
      <c r="O607" s="36">
        <f t="shared" si="88"/>
        <v>5.9154499999999998E-5</v>
      </c>
      <c r="P607" s="394">
        <f t="shared" si="89"/>
        <v>6329</v>
      </c>
      <c r="Q607" s="181"/>
      <c r="R607" s="181"/>
      <c r="S607" s="181"/>
      <c r="T607" s="184"/>
      <c r="U607" s="201">
        <f t="shared" si="90"/>
        <v>6329</v>
      </c>
      <c r="V607" s="223">
        <f t="shared" si="91"/>
        <v>6329</v>
      </c>
      <c r="W607" s="155"/>
      <c r="X607" s="158"/>
      <c r="Y607" s="152"/>
      <c r="Z607" s="118"/>
      <c r="AA607" s="124"/>
      <c r="AB607" s="119"/>
      <c r="AC607" s="135"/>
      <c r="AD607" s="135"/>
      <c r="AE607" s="138"/>
      <c r="AF607" s="140"/>
      <c r="AG607" s="135"/>
    </row>
    <row r="608" spans="1:33">
      <c r="A608" s="60" t="s">
        <v>5414</v>
      </c>
      <c r="B608" s="31" t="s">
        <v>875</v>
      </c>
      <c r="C608" s="32" t="s">
        <v>2157</v>
      </c>
      <c r="D608" s="32" t="s">
        <v>2174</v>
      </c>
      <c r="E608" s="32" t="s">
        <v>2157</v>
      </c>
      <c r="F608" s="32" t="s">
        <v>2119</v>
      </c>
      <c r="G608" s="34" t="s">
        <v>2108</v>
      </c>
      <c r="H608" s="35" t="s">
        <v>2698</v>
      </c>
      <c r="I608" s="313">
        <v>5640</v>
      </c>
      <c r="J608" s="341">
        <v>745</v>
      </c>
      <c r="K608" s="331">
        <v>23</v>
      </c>
      <c r="L608" s="327">
        <v>1179.95</v>
      </c>
      <c r="M608" s="18">
        <f t="shared" si="86"/>
        <v>4.0780141000000001E-3</v>
      </c>
      <c r="N608" s="18">
        <f t="shared" si="87"/>
        <v>2.5747874E-3</v>
      </c>
      <c r="O608" s="36">
        <f t="shared" si="88"/>
        <v>1.3007009999999999E-4</v>
      </c>
      <c r="P608" s="394">
        <f t="shared" si="89"/>
        <v>13917</v>
      </c>
      <c r="Q608" s="181"/>
      <c r="R608" s="181"/>
      <c r="S608" s="181"/>
      <c r="T608" s="184"/>
      <c r="U608" s="201">
        <f t="shared" si="90"/>
        <v>13917</v>
      </c>
      <c r="V608" s="223">
        <f t="shared" si="91"/>
        <v>13917</v>
      </c>
      <c r="W608" s="155"/>
      <c r="X608" s="158"/>
      <c r="Y608" s="152"/>
      <c r="Z608" s="118"/>
      <c r="AA608" s="124"/>
      <c r="AB608" s="119"/>
      <c r="AC608" s="135"/>
      <c r="AD608" s="135"/>
      <c r="AE608" s="138"/>
      <c r="AF608" s="140"/>
      <c r="AG608" s="135"/>
    </row>
    <row r="609" spans="1:33">
      <c r="A609" s="60" t="s">
        <v>5415</v>
      </c>
      <c r="B609" s="31" t="s">
        <v>876</v>
      </c>
      <c r="C609" s="32" t="s">
        <v>2157</v>
      </c>
      <c r="D609" s="32" t="s">
        <v>2174</v>
      </c>
      <c r="E609" s="32" t="s">
        <v>2159</v>
      </c>
      <c r="F609" s="32" t="s">
        <v>2119</v>
      </c>
      <c r="G609" s="34" t="s">
        <v>2108</v>
      </c>
      <c r="H609" s="35" t="s">
        <v>2699</v>
      </c>
      <c r="I609" s="313">
        <v>3022</v>
      </c>
      <c r="J609" s="341">
        <v>387</v>
      </c>
      <c r="K609" s="331">
        <v>16</v>
      </c>
      <c r="L609" s="327">
        <v>1265.4100000000001</v>
      </c>
      <c r="M609" s="18">
        <f t="shared" si="86"/>
        <v>5.2945068999999999E-3</v>
      </c>
      <c r="N609" s="18">
        <f t="shared" si="87"/>
        <v>1.6192176E-3</v>
      </c>
      <c r="O609" s="36">
        <f t="shared" si="88"/>
        <v>8.1797800000000005E-5</v>
      </c>
      <c r="P609" s="394">
        <f t="shared" si="89"/>
        <v>8752</v>
      </c>
      <c r="Q609" s="181"/>
      <c r="R609" s="181"/>
      <c r="S609" s="181"/>
      <c r="T609" s="184"/>
      <c r="U609" s="201">
        <f t="shared" si="90"/>
        <v>8752</v>
      </c>
      <c r="V609" s="223">
        <f t="shared" si="91"/>
        <v>8752</v>
      </c>
      <c r="W609" s="155"/>
      <c r="X609" s="158"/>
      <c r="Y609" s="152"/>
      <c r="Z609" s="118"/>
      <c r="AA609" s="124"/>
      <c r="AB609" s="119"/>
      <c r="AC609" s="135"/>
      <c r="AD609" s="135"/>
      <c r="AE609" s="138"/>
      <c r="AF609" s="140"/>
      <c r="AG609" s="135"/>
    </row>
    <row r="610" spans="1:33">
      <c r="A610" s="60" t="s">
        <v>5416</v>
      </c>
      <c r="B610" s="31" t="s">
        <v>877</v>
      </c>
      <c r="C610" s="32" t="s">
        <v>2157</v>
      </c>
      <c r="D610" s="32" t="s">
        <v>2174</v>
      </c>
      <c r="E610" s="32" t="s">
        <v>2172</v>
      </c>
      <c r="F610" s="32" t="s">
        <v>2119</v>
      </c>
      <c r="G610" s="34" t="s">
        <v>2108</v>
      </c>
      <c r="H610" s="35" t="s">
        <v>2692</v>
      </c>
      <c r="I610" s="313">
        <v>12281</v>
      </c>
      <c r="J610" s="341">
        <v>1816</v>
      </c>
      <c r="K610" s="331">
        <v>36</v>
      </c>
      <c r="L610" s="327">
        <v>1929.09</v>
      </c>
      <c r="M610" s="18">
        <f t="shared" si="86"/>
        <v>2.9313573E-3</v>
      </c>
      <c r="N610" s="18">
        <f t="shared" si="87"/>
        <v>2.7595108E-3</v>
      </c>
      <c r="O610" s="36">
        <f t="shared" si="88"/>
        <v>1.3940179999999999E-4</v>
      </c>
      <c r="P610" s="394">
        <f t="shared" si="89"/>
        <v>14915</v>
      </c>
      <c r="Q610" s="181"/>
      <c r="R610" s="181"/>
      <c r="S610" s="181"/>
      <c r="T610" s="184"/>
      <c r="U610" s="201">
        <f t="shared" si="90"/>
        <v>14915</v>
      </c>
      <c r="V610" s="223">
        <f t="shared" si="91"/>
        <v>14915</v>
      </c>
      <c r="W610" s="155"/>
      <c r="X610" s="158"/>
      <c r="Y610" s="152"/>
      <c r="Z610" s="118"/>
      <c r="AA610" s="124"/>
      <c r="AB610" s="119"/>
      <c r="AC610" s="135"/>
      <c r="AD610" s="135"/>
      <c r="AE610" s="138"/>
      <c r="AF610" s="140"/>
      <c r="AG610" s="135"/>
    </row>
    <row r="611" spans="1:33">
      <c r="A611" s="60" t="s">
        <v>5417</v>
      </c>
      <c r="B611" s="31" t="s">
        <v>878</v>
      </c>
      <c r="C611" s="32" t="s">
        <v>2157</v>
      </c>
      <c r="D611" s="32" t="s">
        <v>2175</v>
      </c>
      <c r="E611" s="32" t="s">
        <v>2116</v>
      </c>
      <c r="F611" s="32">
        <v>3</v>
      </c>
      <c r="G611" s="34" t="s">
        <v>2109</v>
      </c>
      <c r="H611" s="35" t="s">
        <v>2700</v>
      </c>
      <c r="I611" s="313">
        <v>12639</v>
      </c>
      <c r="J611" s="341">
        <v>1900</v>
      </c>
      <c r="K611" s="331">
        <v>58</v>
      </c>
      <c r="L611" s="327">
        <v>2170.9499999999998</v>
      </c>
      <c r="M611" s="18">
        <f t="shared" si="86"/>
        <v>4.5889705999999997E-3</v>
      </c>
      <c r="N611" s="18">
        <f t="shared" si="87"/>
        <v>4.0162343999999997E-3</v>
      </c>
      <c r="O611" s="36">
        <f t="shared" si="88"/>
        <v>2.0288749999999999E-4</v>
      </c>
      <c r="P611" s="394">
        <f t="shared" si="89"/>
        <v>21708</v>
      </c>
      <c r="Q611" s="181"/>
      <c r="R611" s="181"/>
      <c r="S611" s="181"/>
      <c r="T611" s="184"/>
      <c r="U611" s="201">
        <f t="shared" si="90"/>
        <v>21708</v>
      </c>
      <c r="V611" s="223">
        <f t="shared" si="91"/>
        <v>21708</v>
      </c>
      <c r="W611" s="155"/>
      <c r="X611" s="158"/>
      <c r="Y611" s="152"/>
      <c r="Z611" s="118"/>
      <c r="AA611" s="124"/>
      <c r="AB611" s="119"/>
      <c r="AC611" s="135"/>
      <c r="AD611" s="135"/>
      <c r="AE611" s="138"/>
      <c r="AF611" s="140"/>
      <c r="AG611" s="135"/>
    </row>
    <row r="612" spans="1:33">
      <c r="A612" s="60" t="s">
        <v>5418</v>
      </c>
      <c r="B612" s="31" t="s">
        <v>879</v>
      </c>
      <c r="C612" s="32" t="s">
        <v>2157</v>
      </c>
      <c r="D612" s="32" t="s">
        <v>2175</v>
      </c>
      <c r="E612" s="32" t="s">
        <v>2115</v>
      </c>
      <c r="F612" s="32">
        <v>3</v>
      </c>
      <c r="G612" s="34" t="s">
        <v>2109</v>
      </c>
      <c r="H612" s="35" t="s">
        <v>2701</v>
      </c>
      <c r="I612" s="313">
        <v>5019</v>
      </c>
      <c r="J612" s="341">
        <v>730</v>
      </c>
      <c r="K612" s="331">
        <v>50</v>
      </c>
      <c r="L612" s="327">
        <v>1625.28</v>
      </c>
      <c r="M612" s="18">
        <f t="shared" si="86"/>
        <v>9.9621438E-3</v>
      </c>
      <c r="N612" s="18">
        <f t="shared" si="87"/>
        <v>4.4745304999999997E-3</v>
      </c>
      <c r="O612" s="36">
        <f t="shared" si="88"/>
        <v>2.260392E-4</v>
      </c>
      <c r="P612" s="394">
        <f t="shared" si="89"/>
        <v>24186</v>
      </c>
      <c r="Q612" s="181"/>
      <c r="R612" s="181"/>
      <c r="S612" s="181"/>
      <c r="T612" s="184"/>
      <c r="U612" s="201">
        <f t="shared" si="90"/>
        <v>24186</v>
      </c>
      <c r="V612" s="223">
        <f t="shared" si="91"/>
        <v>24186</v>
      </c>
      <c r="W612" s="155"/>
      <c r="X612" s="158"/>
      <c r="Y612" s="152"/>
      <c r="Z612" s="118"/>
      <c r="AA612" s="124"/>
      <c r="AB612" s="119"/>
      <c r="AC612" s="135"/>
      <c r="AD612" s="135"/>
      <c r="AE612" s="138"/>
      <c r="AF612" s="140"/>
      <c r="AG612" s="135"/>
    </row>
    <row r="613" spans="1:33">
      <c r="A613" s="60" t="s">
        <v>5419</v>
      </c>
      <c r="B613" s="31" t="s">
        <v>880</v>
      </c>
      <c r="C613" s="32" t="s">
        <v>2157</v>
      </c>
      <c r="D613" s="32" t="s">
        <v>2175</v>
      </c>
      <c r="E613" s="32" t="s">
        <v>2120</v>
      </c>
      <c r="F613" s="32">
        <v>3</v>
      </c>
      <c r="G613" s="34" t="s">
        <v>2109</v>
      </c>
      <c r="H613" s="35" t="s">
        <v>2702</v>
      </c>
      <c r="I613" s="313">
        <v>20955</v>
      </c>
      <c r="J613" s="341">
        <v>2875</v>
      </c>
      <c r="K613" s="331">
        <v>68</v>
      </c>
      <c r="L613" s="327">
        <v>1388.36</v>
      </c>
      <c r="M613" s="18">
        <f t="shared" si="86"/>
        <v>3.2450488999999998E-3</v>
      </c>
      <c r="N613" s="18">
        <f t="shared" si="87"/>
        <v>6.7198101000000001E-3</v>
      </c>
      <c r="O613" s="36">
        <f t="shared" si="88"/>
        <v>3.3946369999999999E-4</v>
      </c>
      <c r="P613" s="394">
        <f t="shared" si="89"/>
        <v>36322</v>
      </c>
      <c r="Q613" s="181"/>
      <c r="R613" s="181"/>
      <c r="S613" s="181"/>
      <c r="T613" s="184"/>
      <c r="U613" s="201">
        <f t="shared" si="90"/>
        <v>36322</v>
      </c>
      <c r="V613" s="223">
        <f t="shared" si="91"/>
        <v>36322</v>
      </c>
      <c r="W613" s="155"/>
      <c r="X613" s="158"/>
      <c r="Y613" s="152"/>
      <c r="Z613" s="118"/>
      <c r="AA613" s="124"/>
      <c r="AB613" s="119"/>
      <c r="AC613" s="135"/>
      <c r="AD613" s="135"/>
      <c r="AE613" s="138"/>
      <c r="AF613" s="140"/>
      <c r="AG613" s="135"/>
    </row>
    <row r="614" spans="1:33">
      <c r="A614" s="60" t="s">
        <v>5420</v>
      </c>
      <c r="B614" s="31" t="s">
        <v>881</v>
      </c>
      <c r="C614" s="32" t="s">
        <v>2157</v>
      </c>
      <c r="D614" s="32" t="s">
        <v>2292</v>
      </c>
      <c r="E614" s="32" t="s">
        <v>2116</v>
      </c>
      <c r="F614" s="32" t="s">
        <v>2117</v>
      </c>
      <c r="G614" s="34" t="s">
        <v>2107</v>
      </c>
      <c r="H614" s="35" t="s">
        <v>2703</v>
      </c>
      <c r="I614" s="312">
        <v>122589</v>
      </c>
      <c r="J614" s="341">
        <v>15803</v>
      </c>
      <c r="K614" s="331">
        <v>283</v>
      </c>
      <c r="L614" s="327">
        <v>2063.98</v>
      </c>
      <c r="M614" s="18">
        <f t="shared" si="86"/>
        <v>2.3085267999999998E-3</v>
      </c>
      <c r="N614" s="18">
        <f t="shared" si="87"/>
        <v>1.76753888E-2</v>
      </c>
      <c r="O614" s="36">
        <f t="shared" si="88"/>
        <v>8.929052E-4</v>
      </c>
      <c r="P614" s="394">
        <f t="shared" si="89"/>
        <v>95540</v>
      </c>
      <c r="Q614" s="181"/>
      <c r="R614" s="181"/>
      <c r="S614" s="181"/>
      <c r="T614" s="184"/>
      <c r="U614" s="201">
        <f t="shared" si="90"/>
        <v>95540</v>
      </c>
      <c r="V614" s="223">
        <f t="shared" si="91"/>
        <v>95540</v>
      </c>
      <c r="W614" s="155"/>
      <c r="X614" s="158"/>
      <c r="Y614" s="152"/>
      <c r="Z614" s="118"/>
      <c r="AA614" s="124"/>
      <c r="AB614" s="119"/>
      <c r="AC614" s="135"/>
      <c r="AD614" s="135"/>
      <c r="AE614" s="138"/>
      <c r="AF614" s="140"/>
      <c r="AG614" s="135"/>
    </row>
    <row r="615" spans="1:33" ht="21" thickBot="1">
      <c r="A615" s="63" t="s">
        <v>5421</v>
      </c>
      <c r="B615" s="64" t="s">
        <v>882</v>
      </c>
      <c r="C615" s="65" t="s">
        <v>2157</v>
      </c>
      <c r="D615" s="65" t="s">
        <v>2294</v>
      </c>
      <c r="E615" s="65" t="s">
        <v>2116</v>
      </c>
      <c r="F615" s="65" t="s">
        <v>2117</v>
      </c>
      <c r="G615" s="66" t="s">
        <v>2107</v>
      </c>
      <c r="H615" s="67" t="s">
        <v>2704</v>
      </c>
      <c r="I615" s="312">
        <v>140892</v>
      </c>
      <c r="J615" s="341">
        <v>18494</v>
      </c>
      <c r="K615" s="331">
        <v>217</v>
      </c>
      <c r="L615" s="392">
        <v>2411.7199999999998</v>
      </c>
      <c r="M615" s="68">
        <f t="shared" si="86"/>
        <v>1.5401868000000001E-3</v>
      </c>
      <c r="N615" s="68">
        <f t="shared" si="87"/>
        <v>1.18107469E-2</v>
      </c>
      <c r="O615" s="69">
        <f t="shared" si="88"/>
        <v>5.9664189999999995E-4</v>
      </c>
      <c r="P615" s="394">
        <f t="shared" si="89"/>
        <v>63840</v>
      </c>
      <c r="Q615" s="181"/>
      <c r="R615" s="181"/>
      <c r="S615" s="181"/>
      <c r="T615" s="184"/>
      <c r="U615" s="201">
        <f t="shared" si="90"/>
        <v>63840</v>
      </c>
      <c r="V615" s="223">
        <f t="shared" si="91"/>
        <v>63840</v>
      </c>
      <c r="W615" s="155"/>
      <c r="X615" s="158"/>
      <c r="Y615" s="152"/>
      <c r="Z615" s="118"/>
      <c r="AA615" s="124"/>
      <c r="AB615" s="119"/>
      <c r="AC615" s="135"/>
      <c r="AD615" s="135"/>
      <c r="AE615" s="138"/>
      <c r="AF615" s="140"/>
      <c r="AG615" s="135"/>
    </row>
    <row r="616" spans="1:33" s="9" customFormat="1" ht="21" thickBot="1">
      <c r="A616" s="92" t="s">
        <v>4983</v>
      </c>
      <c r="B616" s="87"/>
      <c r="C616" s="93" t="s">
        <v>2157</v>
      </c>
      <c r="D616" s="71" t="s">
        <v>1677</v>
      </c>
      <c r="E616" s="72"/>
      <c r="F616" s="72"/>
      <c r="G616" s="73"/>
      <c r="H616" s="74"/>
      <c r="I616" s="322">
        <f>SUM(I533:I615)</f>
        <v>1007146</v>
      </c>
      <c r="J616" s="322">
        <f>SUM(J533:J615)</f>
        <v>134828</v>
      </c>
      <c r="K616" s="381">
        <f>SUM(K533:K615)</f>
        <v>3909</v>
      </c>
      <c r="L616" s="382"/>
      <c r="M616" s="75"/>
      <c r="N616" s="75"/>
      <c r="O616" s="115"/>
      <c r="P616" s="116">
        <f>SUM(P533:P615)</f>
        <v>1643658</v>
      </c>
      <c r="Q616" s="116">
        <f t="shared" ref="Q616:T616" si="92">SUM(Q533:Q615)</f>
        <v>0</v>
      </c>
      <c r="R616" s="116">
        <f t="shared" si="92"/>
        <v>0</v>
      </c>
      <c r="S616" s="116">
        <f t="shared" si="92"/>
        <v>0</v>
      </c>
      <c r="T616" s="116">
        <f t="shared" si="92"/>
        <v>0</v>
      </c>
      <c r="U616" s="238">
        <f>SUM(U533:U615)</f>
        <v>1643658</v>
      </c>
      <c r="V616" s="224"/>
      <c r="W616" s="154"/>
      <c r="X616" s="152"/>
      <c r="Y616" s="154"/>
      <c r="Z616" s="121"/>
      <c r="AA616" s="124"/>
      <c r="AB616" s="121"/>
      <c r="AC616" s="143"/>
      <c r="AD616" s="143"/>
      <c r="AE616" s="143"/>
      <c r="AF616" s="143"/>
      <c r="AG616" s="143"/>
    </row>
    <row r="617" spans="1:33" hidden="1">
      <c r="A617" s="91" t="s">
        <v>5422</v>
      </c>
      <c r="B617" s="80" t="s">
        <v>883</v>
      </c>
      <c r="C617" s="81" t="s">
        <v>2172</v>
      </c>
      <c r="D617" s="81" t="s">
        <v>2116</v>
      </c>
      <c r="E617" s="81" t="s">
        <v>2116</v>
      </c>
      <c r="F617" s="81" t="s">
        <v>2117</v>
      </c>
      <c r="G617" s="82" t="s">
        <v>2107</v>
      </c>
      <c r="H617" s="83" t="s">
        <v>2705</v>
      </c>
      <c r="I617" s="315">
        <v>56419</v>
      </c>
      <c r="J617" s="345">
        <v>7208</v>
      </c>
      <c r="K617" s="331">
        <v>94</v>
      </c>
      <c r="L617" s="393">
        <v>2185.08</v>
      </c>
      <c r="M617" s="84">
        <f t="shared" ref="M617:M648" si="93" xml:space="preserve"> ROUNDDOWN(K617/I617,10)</f>
        <v>1.6661053000000001E-3</v>
      </c>
      <c r="N617" s="84">
        <f t="shared" ref="N617:N648" si="94">ROUNDDOWN(J617*M617/L617,10)</f>
        <v>5.4960399000000002E-3</v>
      </c>
      <c r="O617" s="85">
        <f t="shared" ref="O617:O648" si="95">ROUNDDOWN(N617/$N$2500,10)</f>
        <v>2.776427E-4</v>
      </c>
      <c r="P617" s="362">
        <f>ROUNDDOWN(107000000*O617,0)</f>
        <v>29707</v>
      </c>
      <c r="Q617" s="258"/>
      <c r="R617" s="259"/>
      <c r="S617" s="259"/>
      <c r="T617" s="260"/>
      <c r="U617" s="202">
        <f>MIN(P617:S617)</f>
        <v>29707</v>
      </c>
      <c r="V617" s="223">
        <f t="shared" ref="V617:V644" si="96">MIN(P617:S617)</f>
        <v>29707</v>
      </c>
      <c r="W617" s="155"/>
      <c r="X617" s="158"/>
      <c r="Y617" s="152"/>
      <c r="Z617" s="123"/>
      <c r="AA617" s="124"/>
      <c r="AB617" s="118"/>
      <c r="AC617" s="135"/>
      <c r="AD617" s="135"/>
      <c r="AE617" s="138"/>
      <c r="AF617" s="140"/>
      <c r="AG617" s="135"/>
    </row>
    <row r="618" spans="1:33" hidden="1">
      <c r="A618" s="60" t="s">
        <v>5423</v>
      </c>
      <c r="B618" s="31" t="s">
        <v>884</v>
      </c>
      <c r="C618" s="32" t="s">
        <v>2172</v>
      </c>
      <c r="D618" s="32" t="s">
        <v>2116</v>
      </c>
      <c r="E618" s="32" t="s">
        <v>2115</v>
      </c>
      <c r="F618" s="32" t="s">
        <v>2119</v>
      </c>
      <c r="G618" s="34" t="s">
        <v>2108</v>
      </c>
      <c r="H618" s="35" t="s">
        <v>2705</v>
      </c>
      <c r="I618" s="315">
        <v>11838</v>
      </c>
      <c r="J618" s="345">
        <v>1781</v>
      </c>
      <c r="K618" s="331">
        <v>36</v>
      </c>
      <c r="L618" s="327">
        <v>2242.4299999999998</v>
      </c>
      <c r="M618" s="18">
        <f t="shared" si="93"/>
        <v>3.0410542000000001E-3</v>
      </c>
      <c r="N618" s="18">
        <f t="shared" si="94"/>
        <v>2.4152893999999999E-3</v>
      </c>
      <c r="O618" s="36">
        <f t="shared" si="95"/>
        <v>1.220128E-4</v>
      </c>
      <c r="P618" s="362">
        <f t="shared" ref="P618:P681" si="97">ROUNDDOWN(107000000*O618,0)</f>
        <v>13055</v>
      </c>
      <c r="Q618" s="258"/>
      <c r="R618" s="259"/>
      <c r="S618" s="259"/>
      <c r="T618" s="260"/>
      <c r="U618" s="202">
        <f t="shared" ref="U618:U681" si="98">MIN(P618:S618)</f>
        <v>13055</v>
      </c>
      <c r="V618" s="223">
        <f t="shared" si="96"/>
        <v>13055</v>
      </c>
      <c r="W618" s="155"/>
      <c r="X618" s="158"/>
      <c r="Y618" s="152"/>
      <c r="Z618" s="123"/>
      <c r="AA618" s="124"/>
      <c r="AB618" s="118"/>
      <c r="AC618" s="135"/>
      <c r="AD618" s="135"/>
      <c r="AE618" s="138"/>
      <c r="AF618" s="140"/>
      <c r="AG618" s="135"/>
    </row>
    <row r="619" spans="1:33" hidden="1">
      <c r="A619" s="60" t="s">
        <v>5424</v>
      </c>
      <c r="B619" s="31" t="s">
        <v>885</v>
      </c>
      <c r="C619" s="32" t="s">
        <v>2172</v>
      </c>
      <c r="D619" s="32" t="s">
        <v>2116</v>
      </c>
      <c r="E619" s="32" t="s">
        <v>2120</v>
      </c>
      <c r="F619" s="32" t="s">
        <v>2119</v>
      </c>
      <c r="G619" s="34" t="s">
        <v>2108</v>
      </c>
      <c r="H619" s="35" t="s">
        <v>2706</v>
      </c>
      <c r="I619" s="315">
        <v>5220</v>
      </c>
      <c r="J619" s="345">
        <v>724</v>
      </c>
      <c r="K619" s="331">
        <v>36</v>
      </c>
      <c r="L619" s="327">
        <v>1244.26</v>
      </c>
      <c r="M619" s="18">
        <f t="shared" si="93"/>
        <v>6.8965516999999997E-3</v>
      </c>
      <c r="N619" s="18">
        <f t="shared" si="94"/>
        <v>4.0129099999999997E-3</v>
      </c>
      <c r="O619" s="36">
        <f t="shared" si="95"/>
        <v>2.0271960000000001E-4</v>
      </c>
      <c r="P619" s="362">
        <f t="shared" si="97"/>
        <v>21690</v>
      </c>
      <c r="Q619" s="261"/>
      <c r="R619" s="259"/>
      <c r="S619" s="259"/>
      <c r="T619" s="260"/>
      <c r="U619" s="202">
        <f t="shared" si="98"/>
        <v>21690</v>
      </c>
      <c r="V619" s="223">
        <f t="shared" si="96"/>
        <v>21690</v>
      </c>
      <c r="W619" s="155"/>
      <c r="X619" s="158"/>
      <c r="Y619" s="152"/>
      <c r="Z619" s="123"/>
      <c r="AA619" s="124"/>
      <c r="AB619" s="118"/>
      <c r="AC619" s="135"/>
      <c r="AD619" s="135"/>
      <c r="AE619" s="138"/>
      <c r="AF619" s="140"/>
      <c r="AG619" s="135"/>
    </row>
    <row r="620" spans="1:33" hidden="1">
      <c r="A620" s="60" t="s">
        <v>5425</v>
      </c>
      <c r="B620" s="31" t="s">
        <v>886</v>
      </c>
      <c r="C620" s="32" t="s">
        <v>2172</v>
      </c>
      <c r="D620" s="32" t="s">
        <v>2116</v>
      </c>
      <c r="E620" s="32" t="s">
        <v>2122</v>
      </c>
      <c r="F620" s="32" t="s">
        <v>2119</v>
      </c>
      <c r="G620" s="34" t="s">
        <v>2108</v>
      </c>
      <c r="H620" s="35" t="s">
        <v>2707</v>
      </c>
      <c r="I620" s="315">
        <v>6418</v>
      </c>
      <c r="J620" s="345">
        <v>1231</v>
      </c>
      <c r="K620" s="331">
        <v>12</v>
      </c>
      <c r="L620" s="327">
        <v>29808.1</v>
      </c>
      <c r="M620" s="18">
        <f t="shared" si="93"/>
        <v>1.8697413E-3</v>
      </c>
      <c r="N620" s="18">
        <f t="shared" si="94"/>
        <v>7.72156E-5</v>
      </c>
      <c r="O620" s="36">
        <f t="shared" si="95"/>
        <v>3.9006000000000004E-6</v>
      </c>
      <c r="P620" s="362">
        <f t="shared" si="97"/>
        <v>417</v>
      </c>
      <c r="Q620" s="258"/>
      <c r="R620" s="259"/>
      <c r="S620" s="259"/>
      <c r="T620" s="260"/>
      <c r="U620" s="202">
        <f t="shared" si="98"/>
        <v>417</v>
      </c>
      <c r="V620" s="223">
        <f t="shared" si="96"/>
        <v>417</v>
      </c>
      <c r="W620" s="155"/>
      <c r="X620" s="158"/>
      <c r="Y620" s="152"/>
      <c r="Z620" s="123"/>
      <c r="AA620" s="124"/>
      <c r="AB620" s="118"/>
      <c r="AC620" s="135"/>
      <c r="AD620" s="135"/>
      <c r="AE620" s="138"/>
      <c r="AF620" s="140"/>
      <c r="AG620" s="135"/>
    </row>
    <row r="621" spans="1:33" hidden="1">
      <c r="A621" s="60" t="s">
        <v>5426</v>
      </c>
      <c r="B621" s="31" t="s">
        <v>887</v>
      </c>
      <c r="C621" s="32" t="s">
        <v>2172</v>
      </c>
      <c r="D621" s="32" t="s">
        <v>2116</v>
      </c>
      <c r="E621" s="32" t="s">
        <v>2124</v>
      </c>
      <c r="F621" s="32" t="s">
        <v>2119</v>
      </c>
      <c r="G621" s="34" t="s">
        <v>2108</v>
      </c>
      <c r="H621" s="35" t="s">
        <v>2708</v>
      </c>
      <c r="I621" s="315">
        <v>4418</v>
      </c>
      <c r="J621" s="345">
        <v>614</v>
      </c>
      <c r="K621" s="331">
        <v>4</v>
      </c>
      <c r="L621" s="327">
        <v>1855.13</v>
      </c>
      <c r="M621" s="18">
        <f t="shared" si="93"/>
        <v>9.0538700000000001E-4</v>
      </c>
      <c r="N621" s="18">
        <f t="shared" si="94"/>
        <v>2.9965960000000001E-4</v>
      </c>
      <c r="O621" s="36">
        <f t="shared" si="95"/>
        <v>1.5137799999999999E-5</v>
      </c>
      <c r="P621" s="362">
        <f t="shared" si="97"/>
        <v>1619</v>
      </c>
      <c r="Q621" s="262"/>
      <c r="R621" s="259"/>
      <c r="S621" s="259"/>
      <c r="T621" s="260"/>
      <c r="U621" s="202">
        <f t="shared" si="98"/>
        <v>1619</v>
      </c>
      <c r="V621" s="223">
        <f t="shared" si="96"/>
        <v>1619</v>
      </c>
      <c r="W621" s="155"/>
      <c r="X621" s="158"/>
      <c r="Y621" s="152"/>
      <c r="Z621" s="123"/>
      <c r="AA621" s="124"/>
      <c r="AB621" s="118"/>
      <c r="AC621" s="135"/>
      <c r="AD621" s="135"/>
      <c r="AE621" s="138"/>
      <c r="AF621" s="140"/>
      <c r="AG621" s="135"/>
    </row>
    <row r="622" spans="1:33" hidden="1">
      <c r="A622" s="60" t="s">
        <v>5427</v>
      </c>
      <c r="B622" s="31" t="s">
        <v>888</v>
      </c>
      <c r="C622" s="32" t="s">
        <v>2172</v>
      </c>
      <c r="D622" s="32" t="s">
        <v>2116</v>
      </c>
      <c r="E622" s="32" t="s">
        <v>2126</v>
      </c>
      <c r="F622" s="32" t="s">
        <v>2119</v>
      </c>
      <c r="G622" s="34" t="s">
        <v>2108</v>
      </c>
      <c r="H622" s="35" t="s">
        <v>2709</v>
      </c>
      <c r="I622" s="315">
        <v>5045</v>
      </c>
      <c r="J622" s="345">
        <v>658</v>
      </c>
      <c r="K622" s="331">
        <v>31</v>
      </c>
      <c r="L622" s="327">
        <v>1593.82</v>
      </c>
      <c r="M622" s="18">
        <f t="shared" si="93"/>
        <v>6.1446977E-3</v>
      </c>
      <c r="N622" s="18">
        <f t="shared" si="94"/>
        <v>2.5368053000000002E-3</v>
      </c>
      <c r="O622" s="36">
        <f t="shared" si="95"/>
        <v>1.2815139999999999E-4</v>
      </c>
      <c r="P622" s="362">
        <f t="shared" si="97"/>
        <v>13712</v>
      </c>
      <c r="Q622" s="258"/>
      <c r="R622" s="259"/>
      <c r="S622" s="259"/>
      <c r="T622" s="260"/>
      <c r="U622" s="202">
        <f t="shared" si="98"/>
        <v>13712</v>
      </c>
      <c r="V622" s="223">
        <f t="shared" si="96"/>
        <v>13712</v>
      </c>
      <c r="W622" s="155"/>
      <c r="X622" s="158"/>
      <c r="Y622" s="152"/>
      <c r="Z622" s="123"/>
      <c r="AA622" s="124"/>
      <c r="AB622" s="118"/>
      <c r="AC622" s="135"/>
      <c r="AD622" s="135"/>
      <c r="AE622" s="138"/>
      <c r="AF622" s="140"/>
      <c r="AG622" s="135"/>
    </row>
    <row r="623" spans="1:33" hidden="1">
      <c r="A623" s="60" t="s">
        <v>5428</v>
      </c>
      <c r="B623" s="31" t="s">
        <v>889</v>
      </c>
      <c r="C623" s="32" t="s">
        <v>2172</v>
      </c>
      <c r="D623" s="32" t="s">
        <v>2116</v>
      </c>
      <c r="E623" s="32" t="s">
        <v>2133</v>
      </c>
      <c r="F623" s="32" t="s">
        <v>2119</v>
      </c>
      <c r="G623" s="34" t="s">
        <v>2108</v>
      </c>
      <c r="H623" s="35" t="s">
        <v>2710</v>
      </c>
      <c r="I623" s="315">
        <v>8209</v>
      </c>
      <c r="J623" s="345">
        <v>1097</v>
      </c>
      <c r="K623" s="331">
        <v>19</v>
      </c>
      <c r="L623" s="327">
        <v>5850.01</v>
      </c>
      <c r="M623" s="18">
        <f t="shared" si="93"/>
        <v>2.3145328000000001E-3</v>
      </c>
      <c r="N623" s="18">
        <f t="shared" si="94"/>
        <v>4.340236E-4</v>
      </c>
      <c r="O623" s="36">
        <f t="shared" si="95"/>
        <v>2.1925499999999999E-5</v>
      </c>
      <c r="P623" s="362">
        <f t="shared" si="97"/>
        <v>2346</v>
      </c>
      <c r="Q623" s="258"/>
      <c r="R623" s="259"/>
      <c r="S623" s="259"/>
      <c r="T623" s="260"/>
      <c r="U623" s="202">
        <f t="shared" si="98"/>
        <v>2346</v>
      </c>
      <c r="V623" s="223">
        <f t="shared" si="96"/>
        <v>2346</v>
      </c>
      <c r="W623" s="155"/>
      <c r="X623" s="158"/>
      <c r="Y623" s="152"/>
      <c r="Z623" s="123"/>
      <c r="AA623" s="124"/>
      <c r="AB623" s="118"/>
      <c r="AC623" s="135"/>
      <c r="AD623" s="135"/>
      <c r="AE623" s="138"/>
      <c r="AF623" s="140"/>
      <c r="AG623" s="135"/>
    </row>
    <row r="624" spans="1:33" hidden="1">
      <c r="A624" s="60" t="s">
        <v>5429</v>
      </c>
      <c r="B624" s="31" t="s">
        <v>890</v>
      </c>
      <c r="C624" s="32" t="s">
        <v>2172</v>
      </c>
      <c r="D624" s="32" t="s">
        <v>2116</v>
      </c>
      <c r="E624" s="32" t="s">
        <v>2157</v>
      </c>
      <c r="F624" s="32">
        <v>3</v>
      </c>
      <c r="G624" s="34" t="s">
        <v>2109</v>
      </c>
      <c r="H624" s="35" t="s">
        <v>2711</v>
      </c>
      <c r="I624" s="315">
        <v>14876</v>
      </c>
      <c r="J624" s="345">
        <v>2044</v>
      </c>
      <c r="K624" s="331">
        <v>148</v>
      </c>
      <c r="L624" s="327">
        <v>1293.48</v>
      </c>
      <c r="M624" s="18">
        <f t="shared" si="93"/>
        <v>9.9489108999999999E-3</v>
      </c>
      <c r="N624" s="18">
        <f t="shared" si="94"/>
        <v>1.5721598999999999E-2</v>
      </c>
      <c r="O624" s="36">
        <f t="shared" si="95"/>
        <v>7.9420589999999996E-4</v>
      </c>
      <c r="P624" s="362">
        <f t="shared" si="97"/>
        <v>84980</v>
      </c>
      <c r="Q624" s="258"/>
      <c r="R624" s="259"/>
      <c r="S624" s="259"/>
      <c r="T624" s="260"/>
      <c r="U624" s="202">
        <f t="shared" si="98"/>
        <v>84980</v>
      </c>
      <c r="V624" s="223">
        <f t="shared" si="96"/>
        <v>84980</v>
      </c>
      <c r="W624" s="155"/>
      <c r="X624" s="158"/>
      <c r="Y624" s="152"/>
      <c r="Z624" s="123"/>
      <c r="AA624" s="124"/>
      <c r="AB624" s="118"/>
      <c r="AC624" s="135"/>
      <c r="AD624" s="135"/>
      <c r="AE624" s="138"/>
      <c r="AF624" s="140"/>
      <c r="AG624" s="135"/>
    </row>
    <row r="625" spans="1:33" hidden="1">
      <c r="A625" s="60" t="s">
        <v>5430</v>
      </c>
      <c r="B625" s="31" t="s">
        <v>891</v>
      </c>
      <c r="C625" s="32" t="s">
        <v>2172</v>
      </c>
      <c r="D625" s="32" t="s">
        <v>2115</v>
      </c>
      <c r="E625" s="32" t="s">
        <v>2116</v>
      </c>
      <c r="F625" s="32" t="s">
        <v>2117</v>
      </c>
      <c r="G625" s="34" t="s">
        <v>2107</v>
      </c>
      <c r="H625" s="35" t="s">
        <v>2712</v>
      </c>
      <c r="I625" s="315">
        <v>43332</v>
      </c>
      <c r="J625" s="345">
        <v>4888</v>
      </c>
      <c r="K625" s="331">
        <v>30</v>
      </c>
      <c r="L625" s="327">
        <v>2434.2199999999998</v>
      </c>
      <c r="M625" s="18">
        <f t="shared" si="93"/>
        <v>6.9232889999999996E-4</v>
      </c>
      <c r="N625" s="18">
        <f t="shared" si="94"/>
        <v>1.3902209E-3</v>
      </c>
      <c r="O625" s="36">
        <f t="shared" si="95"/>
        <v>7.0229599999999996E-5</v>
      </c>
      <c r="P625" s="362">
        <f t="shared" si="97"/>
        <v>7514</v>
      </c>
      <c r="Q625" s="263"/>
      <c r="R625" s="259"/>
      <c r="S625" s="259"/>
      <c r="T625" s="260"/>
      <c r="U625" s="202">
        <f t="shared" si="98"/>
        <v>7514</v>
      </c>
      <c r="V625" s="223">
        <f t="shared" si="96"/>
        <v>7514</v>
      </c>
      <c r="W625" s="155"/>
      <c r="X625" s="158"/>
      <c r="Y625" s="152"/>
      <c r="Z625" s="123"/>
      <c r="AA625" s="124"/>
      <c r="AB625" s="118"/>
      <c r="AC625" s="135"/>
      <c r="AD625" s="135"/>
      <c r="AE625" s="138"/>
      <c r="AF625" s="140"/>
      <c r="AG625" s="135"/>
    </row>
    <row r="626" spans="1:33" hidden="1">
      <c r="A626" s="60" t="s">
        <v>5431</v>
      </c>
      <c r="B626" s="31" t="s">
        <v>892</v>
      </c>
      <c r="C626" s="32" t="s">
        <v>2172</v>
      </c>
      <c r="D626" s="32" t="s">
        <v>2115</v>
      </c>
      <c r="E626" s="32" t="s">
        <v>2115</v>
      </c>
      <c r="F626" s="32" t="s">
        <v>2119</v>
      </c>
      <c r="G626" s="34" t="s">
        <v>2108</v>
      </c>
      <c r="H626" s="35" t="s">
        <v>2713</v>
      </c>
      <c r="I626" s="315">
        <v>5263</v>
      </c>
      <c r="J626" s="345">
        <v>586</v>
      </c>
      <c r="K626" s="331">
        <v>20</v>
      </c>
      <c r="L626" s="327">
        <v>1604.8</v>
      </c>
      <c r="M626" s="18">
        <f t="shared" si="93"/>
        <v>3.8001139999999998E-3</v>
      </c>
      <c r="N626" s="18">
        <f t="shared" si="94"/>
        <v>1.3876288E-3</v>
      </c>
      <c r="O626" s="36">
        <f t="shared" si="95"/>
        <v>7.0098599999999993E-5</v>
      </c>
      <c r="P626" s="362">
        <f t="shared" si="97"/>
        <v>7500</v>
      </c>
      <c r="Q626" s="263"/>
      <c r="R626" s="259"/>
      <c r="S626" s="259"/>
      <c r="T626" s="260"/>
      <c r="U626" s="202">
        <f t="shared" si="98"/>
        <v>7500</v>
      </c>
      <c r="V626" s="223">
        <f t="shared" si="96"/>
        <v>7500</v>
      </c>
      <c r="W626" s="155"/>
      <c r="X626" s="158"/>
      <c r="Y626" s="152"/>
      <c r="Z626" s="123"/>
      <c r="AA626" s="124"/>
      <c r="AB626" s="118"/>
      <c r="AC626" s="135"/>
      <c r="AD626" s="135"/>
      <c r="AE626" s="138"/>
      <c r="AF626" s="140"/>
      <c r="AG626" s="135"/>
    </row>
    <row r="627" spans="1:33" hidden="1">
      <c r="A627" s="60" t="s">
        <v>5432</v>
      </c>
      <c r="B627" s="31" t="s">
        <v>893</v>
      </c>
      <c r="C627" s="32" t="s">
        <v>2172</v>
      </c>
      <c r="D627" s="32" t="s">
        <v>2115</v>
      </c>
      <c r="E627" s="32" t="s">
        <v>2120</v>
      </c>
      <c r="F627" s="32" t="s">
        <v>2119</v>
      </c>
      <c r="G627" s="34" t="s">
        <v>2108</v>
      </c>
      <c r="H627" s="35" t="s">
        <v>2714</v>
      </c>
      <c r="I627" s="315">
        <v>1897</v>
      </c>
      <c r="J627" s="345">
        <v>234</v>
      </c>
      <c r="K627" s="331">
        <v>23</v>
      </c>
      <c r="L627" s="327">
        <v>1678.83</v>
      </c>
      <c r="M627" s="18">
        <f t="shared" si="93"/>
        <v>1.2124406900000001E-2</v>
      </c>
      <c r="N627" s="18">
        <f t="shared" si="94"/>
        <v>1.6899335E-3</v>
      </c>
      <c r="O627" s="36">
        <f t="shared" si="95"/>
        <v>8.5370099999999998E-5</v>
      </c>
      <c r="P627" s="362">
        <f t="shared" si="97"/>
        <v>9134</v>
      </c>
      <c r="Q627" s="263"/>
      <c r="R627" s="259"/>
      <c r="S627" s="259"/>
      <c r="T627" s="260"/>
      <c r="U627" s="202">
        <f t="shared" si="98"/>
        <v>9134</v>
      </c>
      <c r="V627" s="223">
        <f t="shared" si="96"/>
        <v>9134</v>
      </c>
      <c r="W627" s="155"/>
      <c r="X627" s="158"/>
      <c r="Y627" s="152"/>
      <c r="Z627" s="123"/>
      <c r="AA627" s="124"/>
      <c r="AB627" s="118"/>
      <c r="AC627" s="135"/>
      <c r="AD627" s="135"/>
      <c r="AE627" s="138"/>
      <c r="AF627" s="140"/>
      <c r="AG627" s="135"/>
    </row>
    <row r="628" spans="1:33" hidden="1">
      <c r="A628" s="60" t="s">
        <v>5433</v>
      </c>
      <c r="B628" s="31" t="s">
        <v>894</v>
      </c>
      <c r="C628" s="32" t="s">
        <v>2172</v>
      </c>
      <c r="D628" s="32" t="s">
        <v>2115</v>
      </c>
      <c r="E628" s="32" t="s">
        <v>2122</v>
      </c>
      <c r="F628" s="32">
        <v>3</v>
      </c>
      <c r="G628" s="34" t="s">
        <v>2109</v>
      </c>
      <c r="H628" s="35" t="s">
        <v>2715</v>
      </c>
      <c r="I628" s="315">
        <v>8239</v>
      </c>
      <c r="J628" s="345">
        <v>1003</v>
      </c>
      <c r="K628" s="331">
        <v>107</v>
      </c>
      <c r="L628" s="327">
        <v>1472.71</v>
      </c>
      <c r="M628" s="18">
        <f t="shared" si="93"/>
        <v>1.2987012900000001E-2</v>
      </c>
      <c r="N628" s="18">
        <f t="shared" si="94"/>
        <v>8.8449007999999996E-3</v>
      </c>
      <c r="O628" s="36">
        <f t="shared" si="95"/>
        <v>4.4681659999999999E-4</v>
      </c>
      <c r="P628" s="362">
        <f t="shared" si="97"/>
        <v>47809</v>
      </c>
      <c r="Q628" s="263"/>
      <c r="R628" s="259"/>
      <c r="S628" s="259"/>
      <c r="T628" s="260"/>
      <c r="U628" s="202">
        <f t="shared" si="98"/>
        <v>47809</v>
      </c>
      <c r="V628" s="223">
        <f t="shared" si="96"/>
        <v>47809</v>
      </c>
      <c r="W628" s="155"/>
      <c r="X628" s="158"/>
      <c r="Y628" s="152"/>
      <c r="Z628" s="123"/>
      <c r="AA628" s="124"/>
      <c r="AB628" s="118"/>
      <c r="AC628" s="135"/>
      <c r="AD628" s="135"/>
      <c r="AE628" s="138"/>
      <c r="AF628" s="140"/>
      <c r="AG628" s="135"/>
    </row>
    <row r="629" spans="1:33" hidden="1">
      <c r="A629" s="60" t="s">
        <v>5434</v>
      </c>
      <c r="B629" s="31" t="s">
        <v>895</v>
      </c>
      <c r="C629" s="32" t="s">
        <v>2172</v>
      </c>
      <c r="D629" s="32" t="s">
        <v>2115</v>
      </c>
      <c r="E629" s="32" t="s">
        <v>2124</v>
      </c>
      <c r="F629" s="32" t="s">
        <v>2119</v>
      </c>
      <c r="G629" s="34" t="s">
        <v>2108</v>
      </c>
      <c r="H629" s="35" t="s">
        <v>2716</v>
      </c>
      <c r="I629" s="315">
        <v>4202</v>
      </c>
      <c r="J629" s="345">
        <v>496</v>
      </c>
      <c r="K629" s="331">
        <v>15</v>
      </c>
      <c r="L629" s="327">
        <v>2247.89</v>
      </c>
      <c r="M629" s="18">
        <f t="shared" si="93"/>
        <v>3.5697287000000001E-3</v>
      </c>
      <c r="N629" s="18">
        <f t="shared" si="94"/>
        <v>7.8766549999999996E-4</v>
      </c>
      <c r="O629" s="36">
        <f t="shared" si="95"/>
        <v>3.9790299999999997E-5</v>
      </c>
      <c r="P629" s="362">
        <f t="shared" si="97"/>
        <v>4257</v>
      </c>
      <c r="Q629" s="263"/>
      <c r="R629" s="259"/>
      <c r="S629" s="259"/>
      <c r="T629" s="260"/>
      <c r="U629" s="202">
        <f t="shared" si="98"/>
        <v>4257</v>
      </c>
      <c r="V629" s="223">
        <f t="shared" si="96"/>
        <v>4257</v>
      </c>
      <c r="W629" s="155"/>
      <c r="X629" s="158"/>
      <c r="Y629" s="152"/>
      <c r="Z629" s="123"/>
      <c r="AA629" s="124"/>
      <c r="AB629" s="118"/>
      <c r="AC629" s="135"/>
      <c r="AD629" s="135"/>
      <c r="AE629" s="138"/>
      <c r="AF629" s="140"/>
      <c r="AG629" s="135"/>
    </row>
    <row r="630" spans="1:33" hidden="1">
      <c r="A630" s="60" t="s">
        <v>5435</v>
      </c>
      <c r="B630" s="31" t="s">
        <v>896</v>
      </c>
      <c r="C630" s="32" t="s">
        <v>2172</v>
      </c>
      <c r="D630" s="32" t="s">
        <v>2115</v>
      </c>
      <c r="E630" s="32" t="s">
        <v>2126</v>
      </c>
      <c r="F630" s="32" t="s">
        <v>2119</v>
      </c>
      <c r="G630" s="34" t="s">
        <v>2108</v>
      </c>
      <c r="H630" s="35" t="s">
        <v>2712</v>
      </c>
      <c r="I630" s="315">
        <v>8753</v>
      </c>
      <c r="J630" s="345">
        <v>1095</v>
      </c>
      <c r="K630" s="331">
        <v>24</v>
      </c>
      <c r="L630" s="327">
        <v>1640.99</v>
      </c>
      <c r="M630" s="18">
        <f t="shared" si="93"/>
        <v>2.741917E-3</v>
      </c>
      <c r="N630" s="18">
        <f t="shared" si="94"/>
        <v>1.8296266E-3</v>
      </c>
      <c r="O630" s="36">
        <f t="shared" si="95"/>
        <v>9.2427000000000001E-5</v>
      </c>
      <c r="P630" s="362">
        <f t="shared" si="97"/>
        <v>9889</v>
      </c>
      <c r="Q630" s="263"/>
      <c r="R630" s="259"/>
      <c r="S630" s="259"/>
      <c r="T630" s="260"/>
      <c r="U630" s="202">
        <f t="shared" si="98"/>
        <v>9889</v>
      </c>
      <c r="V630" s="223">
        <f t="shared" si="96"/>
        <v>9889</v>
      </c>
      <c r="W630" s="155"/>
      <c r="X630" s="158"/>
      <c r="Y630" s="152"/>
      <c r="Z630" s="123"/>
      <c r="AA630" s="124"/>
      <c r="AB630" s="118"/>
      <c r="AC630" s="135"/>
      <c r="AD630" s="135"/>
      <c r="AE630" s="138"/>
      <c r="AF630" s="140"/>
      <c r="AG630" s="135"/>
    </row>
    <row r="631" spans="1:33" hidden="1">
      <c r="A631" s="60" t="s">
        <v>5436</v>
      </c>
      <c r="B631" s="31" t="s">
        <v>897</v>
      </c>
      <c r="C631" s="32" t="s">
        <v>2172</v>
      </c>
      <c r="D631" s="32" t="s">
        <v>2115</v>
      </c>
      <c r="E631" s="32" t="s">
        <v>2133</v>
      </c>
      <c r="F631" s="32" t="s">
        <v>2119</v>
      </c>
      <c r="G631" s="34" t="s">
        <v>2108</v>
      </c>
      <c r="H631" s="35" t="s">
        <v>2717</v>
      </c>
      <c r="I631" s="315">
        <v>2425</v>
      </c>
      <c r="J631" s="345">
        <v>323</v>
      </c>
      <c r="K631" s="331">
        <v>33</v>
      </c>
      <c r="L631" s="327">
        <v>1101.98</v>
      </c>
      <c r="M631" s="18">
        <f t="shared" si="93"/>
        <v>1.3608247400000001E-2</v>
      </c>
      <c r="N631" s="18">
        <f t="shared" si="94"/>
        <v>3.9886966000000001E-3</v>
      </c>
      <c r="O631" s="36">
        <f t="shared" si="95"/>
        <v>2.0149640000000001E-4</v>
      </c>
      <c r="P631" s="362">
        <f t="shared" si="97"/>
        <v>21560</v>
      </c>
      <c r="Q631" s="263"/>
      <c r="R631" s="259"/>
      <c r="S631" s="259"/>
      <c r="T631" s="260"/>
      <c r="U631" s="202">
        <f t="shared" si="98"/>
        <v>21560</v>
      </c>
      <c r="V631" s="223">
        <f t="shared" si="96"/>
        <v>21560</v>
      </c>
      <c r="W631" s="155"/>
      <c r="X631" s="158"/>
      <c r="Y631" s="152"/>
      <c r="Z631" s="123"/>
      <c r="AA631" s="124"/>
      <c r="AB631" s="118"/>
      <c r="AC631" s="135"/>
      <c r="AD631" s="135"/>
      <c r="AE631" s="138"/>
      <c r="AF631" s="140"/>
      <c r="AG631" s="135"/>
    </row>
    <row r="632" spans="1:33" hidden="1">
      <c r="A632" s="60" t="s">
        <v>5437</v>
      </c>
      <c r="B632" s="31" t="s">
        <v>898</v>
      </c>
      <c r="C632" s="32" t="s">
        <v>2172</v>
      </c>
      <c r="D632" s="32" t="s">
        <v>2115</v>
      </c>
      <c r="E632" s="32" t="s">
        <v>2157</v>
      </c>
      <c r="F632" s="32" t="s">
        <v>2119</v>
      </c>
      <c r="G632" s="34" t="s">
        <v>2108</v>
      </c>
      <c r="H632" s="35" t="s">
        <v>2718</v>
      </c>
      <c r="I632" s="315">
        <v>3398</v>
      </c>
      <c r="J632" s="345">
        <v>416</v>
      </c>
      <c r="K632" s="331">
        <v>19</v>
      </c>
      <c r="L632" s="327">
        <v>1392.64</v>
      </c>
      <c r="M632" s="18">
        <f t="shared" si="93"/>
        <v>5.5915243999999998E-3</v>
      </c>
      <c r="N632" s="18">
        <f t="shared" si="94"/>
        <v>1.6702622999999999E-3</v>
      </c>
      <c r="O632" s="36">
        <f t="shared" si="95"/>
        <v>8.4376399999999994E-5</v>
      </c>
      <c r="P632" s="362">
        <f t="shared" si="97"/>
        <v>9028</v>
      </c>
      <c r="Q632" s="263"/>
      <c r="R632" s="259"/>
      <c r="S632" s="259"/>
      <c r="T632" s="260"/>
      <c r="U632" s="202">
        <f t="shared" si="98"/>
        <v>9028</v>
      </c>
      <c r="V632" s="223">
        <f t="shared" si="96"/>
        <v>9028</v>
      </c>
      <c r="W632" s="155"/>
      <c r="X632" s="158"/>
      <c r="Y632" s="152"/>
      <c r="Z632" s="123"/>
      <c r="AA632" s="124"/>
      <c r="AB632" s="118"/>
      <c r="AC632" s="135"/>
      <c r="AD632" s="135"/>
      <c r="AE632" s="138"/>
      <c r="AF632" s="140"/>
      <c r="AG632" s="135"/>
    </row>
    <row r="633" spans="1:33" hidden="1">
      <c r="A633" s="60" t="s">
        <v>5438</v>
      </c>
      <c r="B633" s="31" t="s">
        <v>899</v>
      </c>
      <c r="C633" s="32" t="s">
        <v>2172</v>
      </c>
      <c r="D633" s="32" t="s">
        <v>2115</v>
      </c>
      <c r="E633" s="32" t="s">
        <v>2159</v>
      </c>
      <c r="F633" s="32" t="s">
        <v>2119</v>
      </c>
      <c r="G633" s="34" t="s">
        <v>2108</v>
      </c>
      <c r="H633" s="35" t="s">
        <v>2719</v>
      </c>
      <c r="I633" s="315">
        <v>2487</v>
      </c>
      <c r="J633" s="345">
        <v>331</v>
      </c>
      <c r="K633" s="331">
        <v>10</v>
      </c>
      <c r="L633" s="327">
        <v>1365.54</v>
      </c>
      <c r="M633" s="18">
        <f t="shared" si="93"/>
        <v>4.0209086999999999E-3</v>
      </c>
      <c r="N633" s="18">
        <f t="shared" si="94"/>
        <v>9.7464790000000002E-4</v>
      </c>
      <c r="O633" s="36">
        <f t="shared" si="95"/>
        <v>4.9236100000000001E-5</v>
      </c>
      <c r="P633" s="362">
        <f t="shared" si="97"/>
        <v>5268</v>
      </c>
      <c r="Q633" s="263"/>
      <c r="R633" s="259"/>
      <c r="S633" s="259"/>
      <c r="T633" s="260"/>
      <c r="U633" s="202">
        <f t="shared" si="98"/>
        <v>5268</v>
      </c>
      <c r="V633" s="223">
        <f t="shared" si="96"/>
        <v>5268</v>
      </c>
      <c r="W633" s="155"/>
      <c r="X633" s="158"/>
      <c r="Y633" s="152"/>
      <c r="Z633" s="123"/>
      <c r="AA633" s="124"/>
      <c r="AB633" s="118"/>
      <c r="AC633" s="135"/>
      <c r="AD633" s="135"/>
      <c r="AE633" s="138"/>
      <c r="AF633" s="140"/>
      <c r="AG633" s="135"/>
    </row>
    <row r="634" spans="1:33" hidden="1">
      <c r="A634" s="60" t="s">
        <v>5439</v>
      </c>
      <c r="B634" s="31" t="s">
        <v>900</v>
      </c>
      <c r="C634" s="32" t="s">
        <v>2172</v>
      </c>
      <c r="D634" s="32" t="s">
        <v>2115</v>
      </c>
      <c r="E634" s="32" t="s">
        <v>2172</v>
      </c>
      <c r="F634" s="32" t="s">
        <v>2119</v>
      </c>
      <c r="G634" s="34" t="s">
        <v>2108</v>
      </c>
      <c r="H634" s="35" t="s">
        <v>2720</v>
      </c>
      <c r="I634" s="315">
        <v>3892</v>
      </c>
      <c r="J634" s="345">
        <v>479</v>
      </c>
      <c r="K634" s="331">
        <v>9</v>
      </c>
      <c r="L634" s="327">
        <v>1454.95</v>
      </c>
      <c r="M634" s="18">
        <f t="shared" si="93"/>
        <v>2.3124357000000001E-3</v>
      </c>
      <c r="N634" s="18">
        <f t="shared" si="94"/>
        <v>7.6130220000000001E-4</v>
      </c>
      <c r="O634" s="36">
        <f t="shared" si="95"/>
        <v>3.8458599999999998E-5</v>
      </c>
      <c r="P634" s="362">
        <f t="shared" si="97"/>
        <v>4115</v>
      </c>
      <c r="Q634" s="263"/>
      <c r="R634" s="259"/>
      <c r="S634" s="259"/>
      <c r="T634" s="260"/>
      <c r="U634" s="202">
        <f t="shared" si="98"/>
        <v>4115</v>
      </c>
      <c r="V634" s="223">
        <f t="shared" si="96"/>
        <v>4115</v>
      </c>
      <c r="W634" s="155"/>
      <c r="X634" s="158"/>
      <c r="Y634" s="152"/>
      <c r="Z634" s="123"/>
      <c r="AA634" s="124"/>
      <c r="AB634" s="118"/>
      <c r="AC634" s="135"/>
      <c r="AD634" s="135"/>
      <c r="AE634" s="138"/>
      <c r="AF634" s="140"/>
      <c r="AG634" s="135"/>
    </row>
    <row r="635" spans="1:33" hidden="1">
      <c r="A635" s="60" t="s">
        <v>5440</v>
      </c>
      <c r="B635" s="31" t="s">
        <v>901</v>
      </c>
      <c r="C635" s="32" t="s">
        <v>2172</v>
      </c>
      <c r="D635" s="32" t="s">
        <v>2115</v>
      </c>
      <c r="E635" s="32" t="s">
        <v>2174</v>
      </c>
      <c r="F635" s="32">
        <v>3</v>
      </c>
      <c r="G635" s="34" t="s">
        <v>2109</v>
      </c>
      <c r="H635" s="35" t="s">
        <v>2721</v>
      </c>
      <c r="I635" s="315">
        <v>11628</v>
      </c>
      <c r="J635" s="345">
        <v>1308</v>
      </c>
      <c r="K635" s="331">
        <v>100</v>
      </c>
      <c r="L635" s="327">
        <v>1665.51</v>
      </c>
      <c r="M635" s="18">
        <f t="shared" si="93"/>
        <v>8.5999312000000008E-3</v>
      </c>
      <c r="N635" s="18">
        <f t="shared" si="94"/>
        <v>6.7539132000000003E-3</v>
      </c>
      <c r="O635" s="36">
        <f t="shared" si="95"/>
        <v>3.411865E-4</v>
      </c>
      <c r="P635" s="362">
        <f t="shared" si="97"/>
        <v>36506</v>
      </c>
      <c r="Q635" s="258"/>
      <c r="R635" s="259"/>
      <c r="S635" s="259"/>
      <c r="T635" s="260"/>
      <c r="U635" s="202">
        <f t="shared" si="98"/>
        <v>36506</v>
      </c>
      <c r="V635" s="223">
        <f t="shared" si="96"/>
        <v>36506</v>
      </c>
      <c r="W635" s="155"/>
      <c r="X635" s="158"/>
      <c r="Y635" s="152"/>
      <c r="Z635" s="123"/>
      <c r="AA635" s="124"/>
      <c r="AB635" s="118"/>
      <c r="AC635" s="135"/>
      <c r="AD635" s="135"/>
      <c r="AE635" s="138"/>
      <c r="AF635" s="140"/>
      <c r="AG635" s="135"/>
    </row>
    <row r="636" spans="1:33" hidden="1">
      <c r="A636" s="60" t="s">
        <v>5441</v>
      </c>
      <c r="B636" s="31" t="s">
        <v>902</v>
      </c>
      <c r="C636" s="32" t="s">
        <v>2172</v>
      </c>
      <c r="D636" s="32" t="s">
        <v>2120</v>
      </c>
      <c r="E636" s="32" t="s">
        <v>2116</v>
      </c>
      <c r="F636" s="32" t="s">
        <v>2119</v>
      </c>
      <c r="G636" s="34" t="s">
        <v>2108</v>
      </c>
      <c r="H636" s="35" t="s">
        <v>2722</v>
      </c>
      <c r="I636" s="315">
        <v>5095</v>
      </c>
      <c r="J636" s="345">
        <v>749</v>
      </c>
      <c r="K636" s="331">
        <v>34</v>
      </c>
      <c r="L636" s="327">
        <v>2043.59</v>
      </c>
      <c r="M636" s="18">
        <f t="shared" si="93"/>
        <v>6.6732090000000003E-3</v>
      </c>
      <c r="N636" s="18">
        <f t="shared" si="94"/>
        <v>2.4458103000000002E-3</v>
      </c>
      <c r="O636" s="36">
        <f t="shared" si="95"/>
        <v>1.2355459999999999E-4</v>
      </c>
      <c r="P636" s="362">
        <f t="shared" si="97"/>
        <v>13220</v>
      </c>
      <c r="Q636" s="261"/>
      <c r="R636" s="259"/>
      <c r="S636" s="259"/>
      <c r="T636" s="260"/>
      <c r="U636" s="202">
        <f t="shared" si="98"/>
        <v>13220</v>
      </c>
      <c r="V636" s="223">
        <f t="shared" si="96"/>
        <v>13220</v>
      </c>
      <c r="W636" s="155"/>
      <c r="X636" s="158"/>
      <c r="Y636" s="152"/>
      <c r="Z636" s="123"/>
      <c r="AA636" s="124"/>
      <c r="AB636" s="118"/>
      <c r="AC636" s="135"/>
      <c r="AD636" s="135"/>
      <c r="AE636" s="138"/>
      <c r="AF636" s="140"/>
      <c r="AG636" s="135"/>
    </row>
    <row r="637" spans="1:33" hidden="1">
      <c r="A637" s="60" t="s">
        <v>5442</v>
      </c>
      <c r="B637" s="31" t="s">
        <v>903</v>
      </c>
      <c r="C637" s="32" t="s">
        <v>2172</v>
      </c>
      <c r="D637" s="32" t="s">
        <v>2120</v>
      </c>
      <c r="E637" s="32" t="s">
        <v>2115</v>
      </c>
      <c r="F637" s="32">
        <v>3</v>
      </c>
      <c r="G637" s="34" t="s">
        <v>2109</v>
      </c>
      <c r="H637" s="35" t="s">
        <v>2723</v>
      </c>
      <c r="I637" s="315">
        <v>27530</v>
      </c>
      <c r="J637" s="345">
        <v>3428</v>
      </c>
      <c r="K637" s="331">
        <v>65</v>
      </c>
      <c r="L637" s="327">
        <v>1695.81</v>
      </c>
      <c r="M637" s="18">
        <f t="shared" si="93"/>
        <v>2.3610606000000001E-3</v>
      </c>
      <c r="N637" s="18">
        <f t="shared" si="94"/>
        <v>4.7727726999999996E-3</v>
      </c>
      <c r="O637" s="36">
        <f t="shared" si="95"/>
        <v>2.4110550000000001E-4</v>
      </c>
      <c r="P637" s="362">
        <f t="shared" si="97"/>
        <v>25798</v>
      </c>
      <c r="Q637" s="263"/>
      <c r="R637" s="259"/>
      <c r="S637" s="259"/>
      <c r="T637" s="260"/>
      <c r="U637" s="202">
        <f t="shared" si="98"/>
        <v>25798</v>
      </c>
      <c r="V637" s="223">
        <f t="shared" si="96"/>
        <v>25798</v>
      </c>
      <c r="W637" s="155"/>
      <c r="X637" s="158"/>
      <c r="Y637" s="152"/>
      <c r="Z637" s="123"/>
      <c r="AA637" s="124"/>
      <c r="AB637" s="118"/>
      <c r="AC637" s="135"/>
      <c r="AD637" s="135"/>
      <c r="AE637" s="138"/>
      <c r="AF637" s="140"/>
      <c r="AG637" s="135"/>
    </row>
    <row r="638" spans="1:33" hidden="1">
      <c r="A638" s="60" t="s">
        <v>5443</v>
      </c>
      <c r="B638" s="31" t="s">
        <v>904</v>
      </c>
      <c r="C638" s="32" t="s">
        <v>2172</v>
      </c>
      <c r="D638" s="32" t="s">
        <v>2120</v>
      </c>
      <c r="E638" s="32" t="s">
        <v>2120</v>
      </c>
      <c r="F638" s="32" t="s">
        <v>2119</v>
      </c>
      <c r="G638" s="34" t="s">
        <v>2108</v>
      </c>
      <c r="H638" s="35" t="s">
        <v>2724</v>
      </c>
      <c r="I638" s="315">
        <v>6343</v>
      </c>
      <c r="J638" s="345">
        <v>830</v>
      </c>
      <c r="K638" s="331">
        <v>34</v>
      </c>
      <c r="L638" s="327">
        <v>1285.1199999999999</v>
      </c>
      <c r="M638" s="18">
        <f t="shared" si="93"/>
        <v>5.3602396000000004E-3</v>
      </c>
      <c r="N638" s="18">
        <f t="shared" si="94"/>
        <v>3.4619325999999998E-3</v>
      </c>
      <c r="O638" s="36">
        <f t="shared" si="95"/>
        <v>1.7488590000000001E-4</v>
      </c>
      <c r="P638" s="362">
        <f t="shared" si="97"/>
        <v>18712</v>
      </c>
      <c r="Q638" s="263"/>
      <c r="R638" s="259"/>
      <c r="S638" s="259"/>
      <c r="T638" s="260"/>
      <c r="U638" s="202">
        <f t="shared" si="98"/>
        <v>18712</v>
      </c>
      <c r="V638" s="223">
        <f t="shared" si="96"/>
        <v>18712</v>
      </c>
      <c r="W638" s="155"/>
      <c r="X638" s="158"/>
      <c r="Y638" s="152"/>
      <c r="Z638" s="123"/>
      <c r="AA638" s="124"/>
      <c r="AB638" s="118"/>
      <c r="AC638" s="135"/>
      <c r="AD638" s="135"/>
      <c r="AE638" s="138"/>
      <c r="AF638" s="140"/>
      <c r="AG638" s="135"/>
    </row>
    <row r="639" spans="1:33" hidden="1">
      <c r="A639" s="60" t="s">
        <v>5444</v>
      </c>
      <c r="B639" s="31" t="s">
        <v>905</v>
      </c>
      <c r="C639" s="32" t="s">
        <v>2172</v>
      </c>
      <c r="D639" s="32" t="s">
        <v>2120</v>
      </c>
      <c r="E639" s="32" t="s">
        <v>2122</v>
      </c>
      <c r="F639" s="32" t="s">
        <v>2119</v>
      </c>
      <c r="G639" s="34" t="s">
        <v>2108</v>
      </c>
      <c r="H639" s="35" t="s">
        <v>2725</v>
      </c>
      <c r="I639" s="315">
        <v>7272</v>
      </c>
      <c r="J639" s="345">
        <v>824</v>
      </c>
      <c r="K639" s="331">
        <v>53</v>
      </c>
      <c r="L639" s="327">
        <v>1402.9</v>
      </c>
      <c r="M639" s="18">
        <f t="shared" si="93"/>
        <v>7.2882288000000002E-3</v>
      </c>
      <c r="N639" s="18">
        <f t="shared" si="94"/>
        <v>4.2807759000000004E-3</v>
      </c>
      <c r="O639" s="36">
        <f t="shared" si="95"/>
        <v>2.1625130000000001E-4</v>
      </c>
      <c r="P639" s="362">
        <f t="shared" si="97"/>
        <v>23138</v>
      </c>
      <c r="Q639" s="258"/>
      <c r="R639" s="259"/>
      <c r="S639" s="259"/>
      <c r="T639" s="260"/>
      <c r="U639" s="202">
        <f t="shared" si="98"/>
        <v>23138</v>
      </c>
      <c r="V639" s="223">
        <f t="shared" si="96"/>
        <v>23138</v>
      </c>
      <c r="W639" s="155"/>
      <c r="X639" s="158"/>
      <c r="Y639" s="152"/>
      <c r="Z639" s="123"/>
      <c r="AA639" s="124"/>
      <c r="AB639" s="118"/>
      <c r="AC639" s="135"/>
      <c r="AD639" s="135"/>
      <c r="AE639" s="138"/>
      <c r="AF639" s="140"/>
      <c r="AG639" s="135"/>
    </row>
    <row r="640" spans="1:33" hidden="1">
      <c r="A640" s="60" t="s">
        <v>5445</v>
      </c>
      <c r="B640" s="31" t="s">
        <v>906</v>
      </c>
      <c r="C640" s="32" t="s">
        <v>2172</v>
      </c>
      <c r="D640" s="32" t="s">
        <v>2120</v>
      </c>
      <c r="E640" s="32" t="s">
        <v>2124</v>
      </c>
      <c r="F640" s="32" t="s">
        <v>2119</v>
      </c>
      <c r="G640" s="34" t="s">
        <v>2108</v>
      </c>
      <c r="H640" s="35" t="s">
        <v>2726</v>
      </c>
      <c r="I640" s="315">
        <v>3496</v>
      </c>
      <c r="J640" s="345">
        <v>441</v>
      </c>
      <c r="K640" s="331">
        <v>33</v>
      </c>
      <c r="L640" s="327">
        <v>1956.96</v>
      </c>
      <c r="M640" s="18">
        <f t="shared" si="93"/>
        <v>9.4393592000000005E-3</v>
      </c>
      <c r="N640" s="18">
        <f t="shared" si="94"/>
        <v>2.1271549999999999E-3</v>
      </c>
      <c r="O640" s="36">
        <f t="shared" si="95"/>
        <v>1.074572E-4</v>
      </c>
      <c r="P640" s="362">
        <f t="shared" si="97"/>
        <v>11497</v>
      </c>
      <c r="Q640" s="263"/>
      <c r="R640" s="259"/>
      <c r="S640" s="259"/>
      <c r="T640" s="260"/>
      <c r="U640" s="202">
        <f t="shared" si="98"/>
        <v>11497</v>
      </c>
      <c r="V640" s="223">
        <f t="shared" si="96"/>
        <v>11497</v>
      </c>
      <c r="W640" s="155"/>
      <c r="X640" s="158"/>
      <c r="Y640" s="152"/>
      <c r="Z640" s="123"/>
      <c r="AA640" s="124"/>
      <c r="AB640" s="118"/>
      <c r="AC640" s="135"/>
      <c r="AD640" s="135"/>
      <c r="AE640" s="138"/>
      <c r="AF640" s="140"/>
      <c r="AG640" s="135"/>
    </row>
    <row r="641" spans="1:33" hidden="1">
      <c r="A641" s="60" t="s">
        <v>5446</v>
      </c>
      <c r="B641" s="31" t="s">
        <v>907</v>
      </c>
      <c r="C641" s="32" t="s">
        <v>2172</v>
      </c>
      <c r="D641" s="32" t="s">
        <v>2122</v>
      </c>
      <c r="E641" s="32" t="s">
        <v>2116</v>
      </c>
      <c r="F641" s="32" t="s">
        <v>2117</v>
      </c>
      <c r="G641" s="34" t="s">
        <v>2107</v>
      </c>
      <c r="H641" s="35" t="s">
        <v>2727</v>
      </c>
      <c r="I641" s="315">
        <v>13786</v>
      </c>
      <c r="J641" s="345">
        <v>1693</v>
      </c>
      <c r="K641" s="331">
        <v>87</v>
      </c>
      <c r="L641" s="327">
        <v>1774.9</v>
      </c>
      <c r="M641" s="18">
        <f t="shared" si="93"/>
        <v>6.3107500000000004E-3</v>
      </c>
      <c r="N641" s="18">
        <f t="shared" si="94"/>
        <v>6.0195502000000003E-3</v>
      </c>
      <c r="O641" s="36">
        <f t="shared" si="95"/>
        <v>3.0408879999999999E-4</v>
      </c>
      <c r="P641" s="362">
        <f t="shared" si="97"/>
        <v>32537</v>
      </c>
      <c r="Q641" s="258"/>
      <c r="R641" s="259"/>
      <c r="S641" s="259"/>
      <c r="T641" s="260"/>
      <c r="U641" s="202">
        <f t="shared" si="98"/>
        <v>32537</v>
      </c>
      <c r="V641" s="223">
        <f t="shared" si="96"/>
        <v>32537</v>
      </c>
      <c r="W641" s="155"/>
      <c r="X641" s="158"/>
      <c r="Y641" s="152"/>
      <c r="Z641" s="123"/>
      <c r="AA641" s="124"/>
      <c r="AB641" s="118"/>
      <c r="AC641" s="135"/>
      <c r="AD641" s="135"/>
      <c r="AE641" s="138"/>
      <c r="AF641" s="140"/>
      <c r="AG641" s="135"/>
    </row>
    <row r="642" spans="1:33" hidden="1">
      <c r="A642" s="60" t="s">
        <v>5447</v>
      </c>
      <c r="B642" s="31" t="s">
        <v>908</v>
      </c>
      <c r="C642" s="32" t="s">
        <v>2172</v>
      </c>
      <c r="D642" s="32" t="s">
        <v>2122</v>
      </c>
      <c r="E642" s="32" t="s">
        <v>2115</v>
      </c>
      <c r="F642" s="32" t="s">
        <v>2119</v>
      </c>
      <c r="G642" s="34" t="s">
        <v>2108</v>
      </c>
      <c r="H642" s="35" t="s">
        <v>2728</v>
      </c>
      <c r="I642" s="315">
        <v>3827</v>
      </c>
      <c r="J642" s="345">
        <v>475</v>
      </c>
      <c r="K642" s="331">
        <v>25</v>
      </c>
      <c r="L642" s="327">
        <v>1226.58</v>
      </c>
      <c r="M642" s="18">
        <f t="shared" si="93"/>
        <v>6.5325319999999997E-3</v>
      </c>
      <c r="N642" s="18">
        <f t="shared" si="94"/>
        <v>2.5297597000000002E-3</v>
      </c>
      <c r="O642" s="36">
        <f t="shared" si="95"/>
        <v>1.277955E-4</v>
      </c>
      <c r="P642" s="362">
        <f t="shared" si="97"/>
        <v>13674</v>
      </c>
      <c r="Q642" s="258"/>
      <c r="R642" s="259"/>
      <c r="S642" s="259"/>
      <c r="T642" s="260"/>
      <c r="U642" s="202">
        <f t="shared" si="98"/>
        <v>13674</v>
      </c>
      <c r="V642" s="223">
        <f t="shared" si="96"/>
        <v>13674</v>
      </c>
      <c r="W642" s="155"/>
      <c r="X642" s="158"/>
      <c r="Y642" s="152"/>
      <c r="Z642" s="123"/>
      <c r="AA642" s="124"/>
      <c r="AB642" s="118"/>
      <c r="AC642" s="135"/>
      <c r="AD642" s="135"/>
      <c r="AE642" s="138"/>
      <c r="AF642" s="140"/>
      <c r="AG642" s="135"/>
    </row>
    <row r="643" spans="1:33" hidden="1">
      <c r="A643" s="60" t="s">
        <v>5448</v>
      </c>
      <c r="B643" s="31" t="s">
        <v>909</v>
      </c>
      <c r="C643" s="32" t="s">
        <v>2172</v>
      </c>
      <c r="D643" s="32" t="s">
        <v>2122</v>
      </c>
      <c r="E643" s="32" t="s">
        <v>2120</v>
      </c>
      <c r="F643" s="32" t="s">
        <v>2119</v>
      </c>
      <c r="G643" s="34" t="s">
        <v>2108</v>
      </c>
      <c r="H643" s="35" t="s">
        <v>2729</v>
      </c>
      <c r="I643" s="315">
        <v>4336</v>
      </c>
      <c r="J643" s="345">
        <v>596</v>
      </c>
      <c r="K643" s="331">
        <v>43</v>
      </c>
      <c r="L643" s="327">
        <v>1180.8399999999999</v>
      </c>
      <c r="M643" s="18">
        <f t="shared" si="93"/>
        <v>9.9169740999999999E-3</v>
      </c>
      <c r="N643" s="18">
        <f t="shared" si="94"/>
        <v>5.0053492000000002E-3</v>
      </c>
      <c r="O643" s="36">
        <f t="shared" si="95"/>
        <v>2.5285450000000001E-4</v>
      </c>
      <c r="P643" s="362">
        <f t="shared" si="97"/>
        <v>27055</v>
      </c>
      <c r="Q643" s="258"/>
      <c r="R643" s="259"/>
      <c r="S643" s="259"/>
      <c r="T643" s="260"/>
      <c r="U643" s="202">
        <f t="shared" si="98"/>
        <v>27055</v>
      </c>
      <c r="V643" s="223">
        <f t="shared" si="96"/>
        <v>27055</v>
      </c>
      <c r="W643" s="155"/>
      <c r="X643" s="158"/>
      <c r="Y643" s="152"/>
      <c r="Z643" s="123"/>
      <c r="AA643" s="124"/>
      <c r="AB643" s="118"/>
      <c r="AC643" s="135"/>
      <c r="AD643" s="135"/>
      <c r="AE643" s="138"/>
      <c r="AF643" s="140"/>
      <c r="AG643" s="135"/>
    </row>
    <row r="644" spans="1:33" s="289" customFormat="1" hidden="1">
      <c r="A644" s="290" t="s">
        <v>5449</v>
      </c>
      <c r="B644" s="275" t="s">
        <v>910</v>
      </c>
      <c r="C644" s="276" t="s">
        <v>2172</v>
      </c>
      <c r="D644" s="276" t="s">
        <v>2122</v>
      </c>
      <c r="E644" s="276" t="s">
        <v>2122</v>
      </c>
      <c r="F644" s="276" t="s">
        <v>2119</v>
      </c>
      <c r="G644" s="277" t="s">
        <v>2108</v>
      </c>
      <c r="H644" s="271" t="s">
        <v>2730</v>
      </c>
      <c r="I644" s="315">
        <v>5829</v>
      </c>
      <c r="J644" s="345">
        <v>672</v>
      </c>
      <c r="K644" s="331">
        <v>40</v>
      </c>
      <c r="L644" s="327">
        <v>1154.8599999999999</v>
      </c>
      <c r="M644" s="278">
        <f t="shared" si="93"/>
        <v>6.8622405000000001E-3</v>
      </c>
      <c r="N644" s="278">
        <f t="shared" si="94"/>
        <v>3.9930601999999997E-3</v>
      </c>
      <c r="O644" s="279">
        <f t="shared" si="95"/>
        <v>2.0171680000000001E-4</v>
      </c>
      <c r="P644" s="362">
        <f t="shared" si="97"/>
        <v>21583</v>
      </c>
      <c r="Q644" s="297"/>
      <c r="R644" s="259"/>
      <c r="S644" s="292"/>
      <c r="T644" s="260"/>
      <c r="U644" s="293">
        <f t="shared" si="98"/>
        <v>21583</v>
      </c>
      <c r="V644" s="280">
        <f t="shared" si="96"/>
        <v>21583</v>
      </c>
      <c r="W644" s="281"/>
      <c r="X644" s="282"/>
      <c r="Y644" s="281"/>
      <c r="Z644" s="283"/>
      <c r="AA644" s="284"/>
      <c r="AB644" s="285"/>
      <c r="AC644" s="286"/>
      <c r="AD644" s="286"/>
      <c r="AE644" s="294"/>
      <c r="AF644" s="295"/>
      <c r="AG644" s="286"/>
    </row>
    <row r="645" spans="1:33" hidden="1">
      <c r="A645" s="60" t="s">
        <v>5450</v>
      </c>
      <c r="B645" s="31" t="s">
        <v>911</v>
      </c>
      <c r="C645" s="32" t="s">
        <v>2172</v>
      </c>
      <c r="D645" s="32" t="s">
        <v>2122</v>
      </c>
      <c r="E645" s="32" t="s">
        <v>2124</v>
      </c>
      <c r="F645" s="32" t="s">
        <v>2119</v>
      </c>
      <c r="G645" s="34" t="s">
        <v>2108</v>
      </c>
      <c r="H645" s="35" t="s">
        <v>2727</v>
      </c>
      <c r="I645" s="315">
        <v>8535</v>
      </c>
      <c r="J645" s="345">
        <v>1077</v>
      </c>
      <c r="K645" s="331">
        <v>36</v>
      </c>
      <c r="L645" s="327">
        <v>2018.99</v>
      </c>
      <c r="M645" s="18">
        <f t="shared" si="93"/>
        <v>4.2179260999999999E-3</v>
      </c>
      <c r="N645" s="18">
        <f t="shared" si="94"/>
        <v>2.2499895000000002E-3</v>
      </c>
      <c r="O645" s="36">
        <f t="shared" si="95"/>
        <v>1.136624E-4</v>
      </c>
      <c r="P645" s="362">
        <f t="shared" si="97"/>
        <v>12161</v>
      </c>
      <c r="Q645" s="258"/>
      <c r="R645" s="259"/>
      <c r="S645" s="259"/>
      <c r="T645" s="260"/>
      <c r="U645" s="202">
        <f t="shared" si="98"/>
        <v>12161</v>
      </c>
      <c r="V645" s="223">
        <f t="shared" ref="V645:V708" si="99">MIN(P645:S645)</f>
        <v>12161</v>
      </c>
      <c r="W645" s="155"/>
      <c r="X645" s="158"/>
      <c r="Y645" s="152"/>
      <c r="Z645" s="123"/>
      <c r="AA645" s="124"/>
      <c r="AB645" s="118"/>
      <c r="AC645" s="135"/>
      <c r="AD645" s="135"/>
      <c r="AE645" s="138"/>
      <c r="AF645" s="140"/>
      <c r="AG645" s="135"/>
    </row>
    <row r="646" spans="1:33" hidden="1">
      <c r="A646" s="60" t="s">
        <v>5451</v>
      </c>
      <c r="B646" s="31" t="s">
        <v>912</v>
      </c>
      <c r="C646" s="32" t="s">
        <v>2172</v>
      </c>
      <c r="D646" s="32" t="s">
        <v>2122</v>
      </c>
      <c r="E646" s="32" t="s">
        <v>2126</v>
      </c>
      <c r="F646" s="32" t="s">
        <v>2119</v>
      </c>
      <c r="G646" s="34" t="s">
        <v>2108</v>
      </c>
      <c r="H646" s="35" t="s">
        <v>2731</v>
      </c>
      <c r="I646" s="315">
        <v>5892</v>
      </c>
      <c r="J646" s="345">
        <v>732</v>
      </c>
      <c r="K646" s="331">
        <v>40</v>
      </c>
      <c r="L646" s="327">
        <v>1678.6</v>
      </c>
      <c r="M646" s="18">
        <f t="shared" si="93"/>
        <v>6.7888662000000002E-3</v>
      </c>
      <c r="N646" s="18">
        <f t="shared" si="94"/>
        <v>2.9604729999999999E-3</v>
      </c>
      <c r="O646" s="36">
        <f t="shared" si="95"/>
        <v>1.495538E-4</v>
      </c>
      <c r="P646" s="362">
        <f t="shared" si="97"/>
        <v>16002</v>
      </c>
      <c r="Q646" s="262"/>
      <c r="R646" s="259"/>
      <c r="S646" s="259"/>
      <c r="T646" s="260"/>
      <c r="U646" s="202">
        <f t="shared" si="98"/>
        <v>16002</v>
      </c>
      <c r="V646" s="223">
        <f t="shared" si="99"/>
        <v>16002</v>
      </c>
      <c r="W646" s="155"/>
      <c r="X646" s="158"/>
      <c r="Y646" s="152"/>
      <c r="Z646" s="123"/>
      <c r="AA646" s="124"/>
      <c r="AB646" s="118"/>
      <c r="AC646" s="135"/>
      <c r="AD646" s="135"/>
      <c r="AE646" s="138"/>
      <c r="AF646" s="140"/>
      <c r="AG646" s="135"/>
    </row>
    <row r="647" spans="1:33" hidden="1">
      <c r="A647" s="60" t="s">
        <v>5452</v>
      </c>
      <c r="B647" s="31" t="s">
        <v>913</v>
      </c>
      <c r="C647" s="32" t="s">
        <v>2172</v>
      </c>
      <c r="D647" s="32" t="s">
        <v>2122</v>
      </c>
      <c r="E647" s="32" t="s">
        <v>2133</v>
      </c>
      <c r="F647" s="32" t="s">
        <v>2119</v>
      </c>
      <c r="G647" s="34" t="s">
        <v>2108</v>
      </c>
      <c r="H647" s="35" t="s">
        <v>2732</v>
      </c>
      <c r="I647" s="315">
        <v>3880</v>
      </c>
      <c r="J647" s="345">
        <v>435</v>
      </c>
      <c r="K647" s="331">
        <v>27</v>
      </c>
      <c r="L647" s="327">
        <v>1015.18</v>
      </c>
      <c r="M647" s="18">
        <f t="shared" si="93"/>
        <v>6.9587627999999997E-3</v>
      </c>
      <c r="N647" s="18">
        <f t="shared" si="94"/>
        <v>2.9817980999999999E-3</v>
      </c>
      <c r="O647" s="36">
        <f t="shared" si="95"/>
        <v>1.5063110000000001E-4</v>
      </c>
      <c r="P647" s="362">
        <f t="shared" si="97"/>
        <v>16117</v>
      </c>
      <c r="Q647" s="258"/>
      <c r="R647" s="259"/>
      <c r="S647" s="259"/>
      <c r="T647" s="260"/>
      <c r="U647" s="202">
        <f t="shared" si="98"/>
        <v>16117</v>
      </c>
      <c r="V647" s="223">
        <f t="shared" si="99"/>
        <v>16117</v>
      </c>
      <c r="W647" s="155"/>
      <c r="X647" s="158"/>
      <c r="Y647" s="152"/>
      <c r="Z647" s="123"/>
      <c r="AA647" s="124"/>
      <c r="AB647" s="118"/>
      <c r="AC647" s="135"/>
      <c r="AD647" s="135"/>
      <c r="AE647" s="138"/>
      <c r="AF647" s="140"/>
      <c r="AG647" s="135"/>
    </row>
    <row r="648" spans="1:33" hidden="1">
      <c r="A648" s="60" t="s">
        <v>5453</v>
      </c>
      <c r="B648" s="31" t="s">
        <v>914</v>
      </c>
      <c r="C648" s="32" t="s">
        <v>2172</v>
      </c>
      <c r="D648" s="32" t="s">
        <v>2122</v>
      </c>
      <c r="E648" s="32" t="s">
        <v>2157</v>
      </c>
      <c r="F648" s="32" t="s">
        <v>2119</v>
      </c>
      <c r="G648" s="34" t="s">
        <v>2108</v>
      </c>
      <c r="H648" s="35" t="s">
        <v>2733</v>
      </c>
      <c r="I648" s="315">
        <v>3201</v>
      </c>
      <c r="J648" s="345">
        <v>351</v>
      </c>
      <c r="K648" s="331">
        <v>16</v>
      </c>
      <c r="L648" s="327">
        <v>1203.4000000000001</v>
      </c>
      <c r="M648" s="18">
        <f t="shared" si="93"/>
        <v>4.9984379000000004E-3</v>
      </c>
      <c r="N648" s="18">
        <f t="shared" si="94"/>
        <v>1.4579122999999999E-3</v>
      </c>
      <c r="O648" s="36">
        <f t="shared" si="95"/>
        <v>7.3649100000000006E-5</v>
      </c>
      <c r="P648" s="362">
        <f t="shared" si="97"/>
        <v>7880</v>
      </c>
      <c r="Q648" s="261"/>
      <c r="R648" s="259"/>
      <c r="S648" s="259"/>
      <c r="T648" s="260"/>
      <c r="U648" s="202">
        <f t="shared" si="98"/>
        <v>7880</v>
      </c>
      <c r="V648" s="223">
        <f t="shared" si="99"/>
        <v>7880</v>
      </c>
      <c r="W648" s="155"/>
      <c r="X648" s="158"/>
      <c r="Y648" s="152"/>
      <c r="Z648" s="123"/>
      <c r="AA648" s="124"/>
      <c r="AB648" s="118"/>
      <c r="AC648" s="135"/>
      <c r="AD648" s="135"/>
      <c r="AE648" s="138"/>
      <c r="AF648" s="140"/>
      <c r="AG648" s="135"/>
    </row>
    <row r="649" spans="1:33" hidden="1">
      <c r="A649" s="60" t="s">
        <v>5454</v>
      </c>
      <c r="B649" s="31" t="s">
        <v>915</v>
      </c>
      <c r="C649" s="32" t="s">
        <v>2172</v>
      </c>
      <c r="D649" s="32" t="s">
        <v>2124</v>
      </c>
      <c r="E649" s="32" t="s">
        <v>2116</v>
      </c>
      <c r="F649" s="32" t="s">
        <v>2117</v>
      </c>
      <c r="G649" s="34" t="s">
        <v>2107</v>
      </c>
      <c r="H649" s="35" t="s">
        <v>2734</v>
      </c>
      <c r="I649" s="315">
        <v>27896</v>
      </c>
      <c r="J649" s="345">
        <v>3488</v>
      </c>
      <c r="K649" s="331">
        <v>141</v>
      </c>
      <c r="L649" s="327">
        <v>2159.41</v>
      </c>
      <c r="M649" s="18">
        <f t="shared" ref="M649:M680" si="100" xml:space="preserve"> ROUNDDOWN(K649/I649,10)</f>
        <v>5.0544880000000002E-3</v>
      </c>
      <c r="N649" s="18">
        <f t="shared" ref="N649:N680" si="101">ROUNDDOWN(J649*M649/L649,10)</f>
        <v>8.1642920999999997E-3</v>
      </c>
      <c r="O649" s="36">
        <f t="shared" ref="O649:O680" si="102">ROUNDDOWN(N649/$N$2500,10)</f>
        <v>4.1243440000000002E-4</v>
      </c>
      <c r="P649" s="362">
        <f t="shared" si="97"/>
        <v>44130</v>
      </c>
      <c r="Q649" s="263"/>
      <c r="R649" s="259"/>
      <c r="S649" s="259"/>
      <c r="T649" s="260"/>
      <c r="U649" s="202">
        <f t="shared" si="98"/>
        <v>44130</v>
      </c>
      <c r="V649" s="223">
        <f t="shared" si="99"/>
        <v>44130</v>
      </c>
      <c r="W649" s="155"/>
      <c r="X649" s="158"/>
      <c r="Y649" s="152"/>
      <c r="Z649" s="123"/>
      <c r="AA649" s="124"/>
      <c r="AB649" s="118"/>
      <c r="AC649" s="135"/>
      <c r="AD649" s="135"/>
      <c r="AE649" s="138"/>
      <c r="AF649" s="140"/>
      <c r="AG649" s="135"/>
    </row>
    <row r="650" spans="1:33" hidden="1">
      <c r="A650" s="60" t="s">
        <v>5455</v>
      </c>
      <c r="B650" s="31" t="s">
        <v>916</v>
      </c>
      <c r="C650" s="32" t="s">
        <v>2172</v>
      </c>
      <c r="D650" s="32" t="s">
        <v>2124</v>
      </c>
      <c r="E650" s="32" t="s">
        <v>2115</v>
      </c>
      <c r="F650" s="32" t="s">
        <v>2119</v>
      </c>
      <c r="G650" s="34" t="s">
        <v>2108</v>
      </c>
      <c r="H650" s="35" t="s">
        <v>2735</v>
      </c>
      <c r="I650" s="315">
        <v>5267</v>
      </c>
      <c r="J650" s="345">
        <v>617</v>
      </c>
      <c r="K650" s="331">
        <v>19</v>
      </c>
      <c r="L650" s="327">
        <v>1277.67</v>
      </c>
      <c r="M650" s="18">
        <f t="shared" si="100"/>
        <v>3.6073666000000001E-3</v>
      </c>
      <c r="N650" s="18">
        <f t="shared" si="101"/>
        <v>1.7420344000000001E-3</v>
      </c>
      <c r="O650" s="36">
        <f t="shared" si="102"/>
        <v>8.8002099999999996E-5</v>
      </c>
      <c r="P650" s="362">
        <f t="shared" si="97"/>
        <v>9416</v>
      </c>
      <c r="Q650" s="258"/>
      <c r="R650" s="259"/>
      <c r="S650" s="259"/>
      <c r="T650" s="260"/>
      <c r="U650" s="202">
        <f t="shared" si="98"/>
        <v>9416</v>
      </c>
      <c r="V650" s="223">
        <f t="shared" si="99"/>
        <v>9416</v>
      </c>
      <c r="W650" s="155"/>
      <c r="X650" s="158"/>
      <c r="Y650" s="152"/>
      <c r="Z650" s="128"/>
      <c r="AA650" s="124"/>
      <c r="AB650" s="118"/>
      <c r="AC650" s="135"/>
      <c r="AD650" s="135"/>
      <c r="AE650" s="138"/>
      <c r="AF650" s="140"/>
      <c r="AG650" s="135"/>
    </row>
    <row r="651" spans="1:33" hidden="1">
      <c r="A651" s="60" t="s">
        <v>5456</v>
      </c>
      <c r="B651" s="31" t="s">
        <v>917</v>
      </c>
      <c r="C651" s="32" t="s">
        <v>2172</v>
      </c>
      <c r="D651" s="32" t="s">
        <v>2124</v>
      </c>
      <c r="E651" s="32" t="s">
        <v>2120</v>
      </c>
      <c r="F651" s="32" t="s">
        <v>2119</v>
      </c>
      <c r="G651" s="34" t="s">
        <v>2108</v>
      </c>
      <c r="H651" s="35" t="s">
        <v>2736</v>
      </c>
      <c r="I651" s="315">
        <v>2912</v>
      </c>
      <c r="J651" s="345">
        <v>377</v>
      </c>
      <c r="K651" s="331">
        <v>21</v>
      </c>
      <c r="L651" s="327">
        <v>1112.94</v>
      </c>
      <c r="M651" s="18">
        <f t="shared" si="100"/>
        <v>7.2115384000000001E-3</v>
      </c>
      <c r="N651" s="18">
        <f t="shared" si="101"/>
        <v>2.4428539999999999E-3</v>
      </c>
      <c r="O651" s="36">
        <f t="shared" si="102"/>
        <v>1.2340530000000001E-4</v>
      </c>
      <c r="P651" s="362">
        <f t="shared" si="97"/>
        <v>13204</v>
      </c>
      <c r="Q651" s="258"/>
      <c r="R651" s="259"/>
      <c r="S651" s="259"/>
      <c r="T651" s="260"/>
      <c r="U651" s="202">
        <f t="shared" si="98"/>
        <v>13204</v>
      </c>
      <c r="V651" s="223">
        <f t="shared" si="99"/>
        <v>13204</v>
      </c>
      <c r="W651" s="155"/>
      <c r="X651" s="158"/>
      <c r="Y651" s="152"/>
      <c r="Z651" s="123"/>
      <c r="AA651" s="124"/>
      <c r="AB651" s="118"/>
      <c r="AC651" s="135"/>
      <c r="AD651" s="135"/>
      <c r="AE651" s="138"/>
      <c r="AF651" s="140"/>
      <c r="AG651" s="135"/>
    </row>
    <row r="652" spans="1:33" hidden="1">
      <c r="A652" s="60" t="s">
        <v>5457</v>
      </c>
      <c r="B652" s="31" t="s">
        <v>918</v>
      </c>
      <c r="C652" s="32" t="s">
        <v>2172</v>
      </c>
      <c r="D652" s="32" t="s">
        <v>2124</v>
      </c>
      <c r="E652" s="32" t="s">
        <v>2122</v>
      </c>
      <c r="F652" s="32" t="s">
        <v>2119</v>
      </c>
      <c r="G652" s="34" t="s">
        <v>2108</v>
      </c>
      <c r="H652" s="35" t="s">
        <v>2737</v>
      </c>
      <c r="I652" s="315">
        <v>4653</v>
      </c>
      <c r="J652" s="345">
        <v>665</v>
      </c>
      <c r="K652" s="331">
        <v>29</v>
      </c>
      <c r="L652" s="327">
        <v>1265.1600000000001</v>
      </c>
      <c r="M652" s="18">
        <f t="shared" si="100"/>
        <v>6.2325380999999997E-3</v>
      </c>
      <c r="N652" s="18">
        <f t="shared" si="101"/>
        <v>3.2759791000000001E-3</v>
      </c>
      <c r="O652" s="36">
        <f t="shared" si="102"/>
        <v>1.6549220000000001E-4</v>
      </c>
      <c r="P652" s="362">
        <f t="shared" si="97"/>
        <v>17707</v>
      </c>
      <c r="Q652" s="258"/>
      <c r="R652" s="259"/>
      <c r="S652" s="259"/>
      <c r="T652" s="260"/>
      <c r="U652" s="202">
        <f t="shared" si="98"/>
        <v>17707</v>
      </c>
      <c r="V652" s="223">
        <f t="shared" si="99"/>
        <v>17707</v>
      </c>
      <c r="W652" s="155"/>
      <c r="X652" s="158"/>
      <c r="Y652" s="152"/>
      <c r="Z652" s="123"/>
      <c r="AA652" s="124"/>
      <c r="AB652" s="118"/>
      <c r="AC652" s="135"/>
      <c r="AD652" s="135"/>
      <c r="AE652" s="138"/>
      <c r="AF652" s="140"/>
      <c r="AG652" s="135"/>
    </row>
    <row r="653" spans="1:33" hidden="1">
      <c r="A653" s="60" t="s">
        <v>5458</v>
      </c>
      <c r="B653" s="31" t="s">
        <v>919</v>
      </c>
      <c r="C653" s="32" t="s">
        <v>2172</v>
      </c>
      <c r="D653" s="32" t="s">
        <v>2124</v>
      </c>
      <c r="E653" s="32" t="s">
        <v>2124</v>
      </c>
      <c r="F653" s="32" t="s">
        <v>2119</v>
      </c>
      <c r="G653" s="34" t="s">
        <v>2108</v>
      </c>
      <c r="H653" s="35" t="s">
        <v>2738</v>
      </c>
      <c r="I653" s="315">
        <v>3339</v>
      </c>
      <c r="J653" s="345">
        <v>431</v>
      </c>
      <c r="K653" s="331">
        <v>11</v>
      </c>
      <c r="L653" s="327">
        <v>1133.3499999999999</v>
      </c>
      <c r="M653" s="18">
        <f t="shared" si="100"/>
        <v>3.2943995000000001E-3</v>
      </c>
      <c r="N653" s="18">
        <f t="shared" si="101"/>
        <v>1.2528222999999999E-3</v>
      </c>
      <c r="O653" s="36">
        <f t="shared" si="102"/>
        <v>6.3288599999999996E-5</v>
      </c>
      <c r="P653" s="362">
        <f t="shared" si="97"/>
        <v>6771</v>
      </c>
      <c r="Q653" s="263"/>
      <c r="R653" s="259"/>
      <c r="S653" s="259"/>
      <c r="T653" s="260"/>
      <c r="U653" s="202">
        <f t="shared" si="98"/>
        <v>6771</v>
      </c>
      <c r="V653" s="223">
        <f t="shared" si="99"/>
        <v>6771</v>
      </c>
      <c r="W653" s="155"/>
      <c r="X653" s="158"/>
      <c r="Y653" s="152"/>
      <c r="Z653" s="123"/>
      <c r="AA653" s="124"/>
      <c r="AB653" s="118"/>
      <c r="AC653" s="135"/>
      <c r="AD653" s="135"/>
      <c r="AE653" s="138"/>
      <c r="AF653" s="140"/>
      <c r="AG653" s="135"/>
    </row>
    <row r="654" spans="1:33" hidden="1">
      <c r="A654" s="60" t="s">
        <v>5459</v>
      </c>
      <c r="B654" s="31" t="s">
        <v>920</v>
      </c>
      <c r="C654" s="32" t="s">
        <v>2172</v>
      </c>
      <c r="D654" s="32" t="s">
        <v>2124</v>
      </c>
      <c r="E654" s="32" t="s">
        <v>2126</v>
      </c>
      <c r="F654" s="32" t="s">
        <v>2119</v>
      </c>
      <c r="G654" s="34" t="s">
        <v>2108</v>
      </c>
      <c r="H654" s="35" t="s">
        <v>2739</v>
      </c>
      <c r="I654" s="315">
        <v>4179</v>
      </c>
      <c r="J654" s="345">
        <v>551</v>
      </c>
      <c r="K654" s="331">
        <v>12</v>
      </c>
      <c r="L654" s="327">
        <v>1043.1199999999999</v>
      </c>
      <c r="M654" s="18">
        <f t="shared" si="100"/>
        <v>2.8715003E-3</v>
      </c>
      <c r="N654" s="18">
        <f t="shared" si="101"/>
        <v>1.5167925000000001E-3</v>
      </c>
      <c r="O654" s="36">
        <f t="shared" si="102"/>
        <v>7.6623600000000003E-5</v>
      </c>
      <c r="P654" s="362">
        <f t="shared" si="97"/>
        <v>8198</v>
      </c>
      <c r="Q654" s="264"/>
      <c r="R654" s="259"/>
      <c r="S654" s="259"/>
      <c r="T654" s="260"/>
      <c r="U654" s="202">
        <f t="shared" si="98"/>
        <v>8198</v>
      </c>
      <c r="V654" s="223">
        <f t="shared" si="99"/>
        <v>8198</v>
      </c>
      <c r="W654" s="155"/>
      <c r="X654" s="158"/>
      <c r="Y654" s="152"/>
      <c r="Z654" s="123"/>
      <c r="AA654" s="124"/>
      <c r="AB654" s="118"/>
      <c r="AC654" s="135"/>
      <c r="AD654" s="135"/>
      <c r="AE654" s="138"/>
      <c r="AF654" s="140"/>
      <c r="AG654" s="135"/>
    </row>
    <row r="655" spans="1:33" hidden="1">
      <c r="A655" s="60" t="s">
        <v>5460</v>
      </c>
      <c r="B655" s="31" t="s">
        <v>921</v>
      </c>
      <c r="C655" s="32" t="s">
        <v>2172</v>
      </c>
      <c r="D655" s="32" t="s">
        <v>2124</v>
      </c>
      <c r="E655" s="32" t="s">
        <v>2133</v>
      </c>
      <c r="F655" s="32" t="s">
        <v>2119</v>
      </c>
      <c r="G655" s="34" t="s">
        <v>2108</v>
      </c>
      <c r="H655" s="35" t="s">
        <v>2734</v>
      </c>
      <c r="I655" s="315">
        <v>7708</v>
      </c>
      <c r="J655" s="345">
        <v>1099</v>
      </c>
      <c r="K655" s="331">
        <v>8</v>
      </c>
      <c r="L655" s="327">
        <v>1405.52</v>
      </c>
      <c r="M655" s="18">
        <f t="shared" si="100"/>
        <v>1.0378827E-3</v>
      </c>
      <c r="N655" s="18">
        <f t="shared" si="101"/>
        <v>8.1153810000000003E-4</v>
      </c>
      <c r="O655" s="36">
        <f t="shared" si="102"/>
        <v>4.0996299999999999E-5</v>
      </c>
      <c r="P655" s="362">
        <f t="shared" si="97"/>
        <v>4386</v>
      </c>
      <c r="Q655" s="262"/>
      <c r="R655" s="259"/>
      <c r="S655" s="259"/>
      <c r="T655" s="260"/>
      <c r="U655" s="202">
        <f t="shared" si="98"/>
        <v>4386</v>
      </c>
      <c r="V655" s="223">
        <f t="shared" si="99"/>
        <v>4386</v>
      </c>
      <c r="W655" s="155"/>
      <c r="X655" s="158"/>
      <c r="Y655" s="152"/>
      <c r="Z655" s="123"/>
      <c r="AA655" s="124"/>
      <c r="AB655" s="118"/>
      <c r="AC655" s="135"/>
      <c r="AD655" s="135"/>
      <c r="AE655" s="138"/>
      <c r="AF655" s="140"/>
      <c r="AG655" s="135"/>
    </row>
    <row r="656" spans="1:33" hidden="1">
      <c r="A656" s="60" t="s">
        <v>5461</v>
      </c>
      <c r="B656" s="31" t="s">
        <v>922</v>
      </c>
      <c r="C656" s="32" t="s">
        <v>2172</v>
      </c>
      <c r="D656" s="32" t="s">
        <v>2124</v>
      </c>
      <c r="E656" s="32" t="s">
        <v>2157</v>
      </c>
      <c r="F656" s="32" t="s">
        <v>2119</v>
      </c>
      <c r="G656" s="34" t="s">
        <v>2108</v>
      </c>
      <c r="H656" s="35" t="s">
        <v>2740</v>
      </c>
      <c r="I656" s="315">
        <v>6631</v>
      </c>
      <c r="J656" s="345">
        <v>922</v>
      </c>
      <c r="K656" s="331">
        <v>21</v>
      </c>
      <c r="L656" s="327">
        <v>1529.53</v>
      </c>
      <c r="M656" s="18">
        <f t="shared" si="100"/>
        <v>3.1669430999999998E-3</v>
      </c>
      <c r="N656" s="18">
        <f t="shared" si="101"/>
        <v>1.9090318000000001E-3</v>
      </c>
      <c r="O656" s="36">
        <f t="shared" si="102"/>
        <v>9.6438299999999994E-5</v>
      </c>
      <c r="P656" s="362">
        <f t="shared" si="97"/>
        <v>10318</v>
      </c>
      <c r="Q656" s="263"/>
      <c r="R656" s="259"/>
      <c r="S656" s="259"/>
      <c r="T656" s="260"/>
      <c r="U656" s="202">
        <f t="shared" si="98"/>
        <v>10318</v>
      </c>
      <c r="V656" s="223">
        <f t="shared" si="99"/>
        <v>10318</v>
      </c>
      <c r="W656" s="155"/>
      <c r="X656" s="158"/>
      <c r="Y656" s="152"/>
      <c r="Z656" s="123"/>
      <c r="AA656" s="124"/>
      <c r="AB656" s="118"/>
      <c r="AC656" s="135"/>
      <c r="AD656" s="135"/>
      <c r="AE656" s="138"/>
      <c r="AF656" s="140"/>
      <c r="AG656" s="135"/>
    </row>
    <row r="657" spans="1:33" hidden="1">
      <c r="A657" s="60" t="s">
        <v>5462</v>
      </c>
      <c r="B657" s="31" t="s">
        <v>923</v>
      </c>
      <c r="C657" s="32" t="s">
        <v>2172</v>
      </c>
      <c r="D657" s="32" t="s">
        <v>2124</v>
      </c>
      <c r="E657" s="32" t="s">
        <v>2159</v>
      </c>
      <c r="F657" s="32" t="s">
        <v>2119</v>
      </c>
      <c r="G657" s="34" t="s">
        <v>2108</v>
      </c>
      <c r="H657" s="35" t="s">
        <v>2741</v>
      </c>
      <c r="I657" s="315">
        <v>9357</v>
      </c>
      <c r="J657" s="345">
        <v>1271</v>
      </c>
      <c r="K657" s="331">
        <v>17</v>
      </c>
      <c r="L657" s="327">
        <v>1509.13</v>
      </c>
      <c r="M657" s="18">
        <f t="shared" si="100"/>
        <v>1.8168215999999999E-3</v>
      </c>
      <c r="N657" s="18">
        <f t="shared" si="101"/>
        <v>1.5301399999999999E-3</v>
      </c>
      <c r="O657" s="36">
        <f t="shared" si="102"/>
        <v>7.7297800000000004E-5</v>
      </c>
      <c r="P657" s="362">
        <f t="shared" si="97"/>
        <v>8270</v>
      </c>
      <c r="Q657" s="263"/>
      <c r="R657" s="259"/>
      <c r="S657" s="259"/>
      <c r="T657" s="260"/>
      <c r="U657" s="202">
        <f t="shared" si="98"/>
        <v>8270</v>
      </c>
      <c r="V657" s="223">
        <f t="shared" si="99"/>
        <v>8270</v>
      </c>
      <c r="W657" s="155"/>
      <c r="X657" s="158"/>
      <c r="Y657" s="152"/>
      <c r="Z657" s="123"/>
      <c r="AA657" s="124"/>
      <c r="AB657" s="118"/>
      <c r="AC657" s="135"/>
      <c r="AD657" s="135"/>
      <c r="AE657" s="138"/>
      <c r="AF657" s="140"/>
      <c r="AG657" s="135"/>
    </row>
    <row r="658" spans="1:33" hidden="1">
      <c r="A658" s="60" t="s">
        <v>5463</v>
      </c>
      <c r="B658" s="31" t="s">
        <v>924</v>
      </c>
      <c r="C658" s="32" t="s">
        <v>2172</v>
      </c>
      <c r="D658" s="32" t="s">
        <v>2124</v>
      </c>
      <c r="E658" s="32" t="s">
        <v>2172</v>
      </c>
      <c r="F658" s="32" t="s">
        <v>2119</v>
      </c>
      <c r="G658" s="34" t="s">
        <v>2108</v>
      </c>
      <c r="H658" s="35" t="s">
        <v>2742</v>
      </c>
      <c r="I658" s="315">
        <v>5672</v>
      </c>
      <c r="J658" s="345">
        <v>776</v>
      </c>
      <c r="K658" s="331">
        <v>16</v>
      </c>
      <c r="L658" s="327">
        <v>1163.3699999999999</v>
      </c>
      <c r="M658" s="18">
        <f t="shared" si="100"/>
        <v>2.8208743999999998E-3</v>
      </c>
      <c r="N658" s="18">
        <f t="shared" si="101"/>
        <v>1.8816013E-3</v>
      </c>
      <c r="O658" s="36">
        <f t="shared" si="102"/>
        <v>9.5052599999999999E-5</v>
      </c>
      <c r="P658" s="362">
        <f t="shared" si="97"/>
        <v>10170</v>
      </c>
      <c r="Q658" s="263"/>
      <c r="R658" s="259"/>
      <c r="S658" s="259"/>
      <c r="T658" s="260"/>
      <c r="U658" s="202">
        <f t="shared" si="98"/>
        <v>10170</v>
      </c>
      <c r="V658" s="223">
        <f t="shared" si="99"/>
        <v>10170</v>
      </c>
      <c r="W658" s="155"/>
      <c r="X658" s="158"/>
      <c r="Y658" s="152"/>
      <c r="Z658" s="123"/>
      <c r="AA658" s="124"/>
      <c r="AB658" s="118"/>
      <c r="AC658" s="135"/>
      <c r="AD658" s="135"/>
      <c r="AE658" s="138"/>
      <c r="AF658" s="140"/>
      <c r="AG658" s="135"/>
    </row>
    <row r="659" spans="1:33" hidden="1">
      <c r="A659" s="60" t="s">
        <v>5464</v>
      </c>
      <c r="B659" s="31" t="s">
        <v>925</v>
      </c>
      <c r="C659" s="32" t="s">
        <v>2172</v>
      </c>
      <c r="D659" s="32" t="s">
        <v>2126</v>
      </c>
      <c r="E659" s="32" t="s">
        <v>2115</v>
      </c>
      <c r="F659" s="32" t="s">
        <v>2119</v>
      </c>
      <c r="G659" s="34" t="s">
        <v>2108</v>
      </c>
      <c r="H659" s="35" t="s">
        <v>2743</v>
      </c>
      <c r="I659" s="315">
        <v>14307</v>
      </c>
      <c r="J659" s="345">
        <v>2074</v>
      </c>
      <c r="K659" s="331">
        <v>15</v>
      </c>
      <c r="L659" s="327">
        <v>1996.16</v>
      </c>
      <c r="M659" s="18">
        <f t="shared" si="100"/>
        <v>1.0484378E-3</v>
      </c>
      <c r="N659" s="18">
        <f t="shared" si="101"/>
        <v>1.0893214E-3</v>
      </c>
      <c r="O659" s="36">
        <f t="shared" si="102"/>
        <v>5.5029099999999998E-5</v>
      </c>
      <c r="P659" s="362">
        <f t="shared" si="97"/>
        <v>5888</v>
      </c>
      <c r="Q659" s="263"/>
      <c r="R659" s="259"/>
      <c r="S659" s="259"/>
      <c r="T659" s="260"/>
      <c r="U659" s="202">
        <f t="shared" si="98"/>
        <v>5888</v>
      </c>
      <c r="V659" s="223">
        <f t="shared" si="99"/>
        <v>5888</v>
      </c>
      <c r="W659" s="155"/>
      <c r="X659" s="158"/>
      <c r="Y659" s="152"/>
      <c r="Z659" s="123"/>
      <c r="AA659" s="124"/>
      <c r="AB659" s="118"/>
      <c r="AC659" s="135"/>
      <c r="AD659" s="135"/>
      <c r="AE659" s="138"/>
      <c r="AF659" s="140"/>
      <c r="AG659" s="135"/>
    </row>
    <row r="660" spans="1:33" hidden="1">
      <c r="A660" s="60" t="s">
        <v>5465</v>
      </c>
      <c r="B660" s="31" t="s">
        <v>926</v>
      </c>
      <c r="C660" s="32" t="s">
        <v>2172</v>
      </c>
      <c r="D660" s="32" t="s">
        <v>2126</v>
      </c>
      <c r="E660" s="32" t="s">
        <v>2120</v>
      </c>
      <c r="F660" s="32" t="s">
        <v>2119</v>
      </c>
      <c r="G660" s="34" t="s">
        <v>2108</v>
      </c>
      <c r="H660" s="35" t="s">
        <v>2744</v>
      </c>
      <c r="I660" s="315">
        <v>6761</v>
      </c>
      <c r="J660" s="345">
        <v>1026</v>
      </c>
      <c r="K660" s="331">
        <v>11</v>
      </c>
      <c r="L660" s="327">
        <v>1969.03</v>
      </c>
      <c r="M660" s="18">
        <f t="shared" si="100"/>
        <v>1.6269781999999999E-3</v>
      </c>
      <c r="N660" s="18">
        <f t="shared" si="101"/>
        <v>8.4776739999999995E-4</v>
      </c>
      <c r="O660" s="36">
        <f t="shared" si="102"/>
        <v>4.2826500000000001E-5</v>
      </c>
      <c r="P660" s="362">
        <f t="shared" si="97"/>
        <v>4582</v>
      </c>
      <c r="Q660" s="263"/>
      <c r="R660" s="259"/>
      <c r="S660" s="259"/>
      <c r="T660" s="260"/>
      <c r="U660" s="202">
        <f t="shared" si="98"/>
        <v>4582</v>
      </c>
      <c r="V660" s="223">
        <f t="shared" si="99"/>
        <v>4582</v>
      </c>
      <c r="W660" s="155"/>
      <c r="X660" s="158"/>
      <c r="Y660" s="152"/>
      <c r="Z660" s="123"/>
      <c r="AA660" s="124"/>
      <c r="AB660" s="118"/>
      <c r="AC660" s="135"/>
      <c r="AD660" s="135"/>
      <c r="AE660" s="138"/>
      <c r="AF660" s="140"/>
      <c r="AG660" s="135"/>
    </row>
    <row r="661" spans="1:33" hidden="1">
      <c r="A661" s="60" t="s">
        <v>5466</v>
      </c>
      <c r="B661" s="31" t="s">
        <v>927</v>
      </c>
      <c r="C661" s="32" t="s">
        <v>2172</v>
      </c>
      <c r="D661" s="32" t="s">
        <v>2126</v>
      </c>
      <c r="E661" s="32" t="s">
        <v>2133</v>
      </c>
      <c r="F661" s="32">
        <v>3</v>
      </c>
      <c r="G661" s="34" t="s">
        <v>2109</v>
      </c>
      <c r="H661" s="35" t="s">
        <v>2745</v>
      </c>
      <c r="I661" s="315">
        <v>23293</v>
      </c>
      <c r="J661" s="345">
        <v>3069</v>
      </c>
      <c r="K661" s="331">
        <v>51</v>
      </c>
      <c r="L661" s="327">
        <v>2166.29</v>
      </c>
      <c r="M661" s="18">
        <f t="shared" si="100"/>
        <v>2.1894989000000001E-3</v>
      </c>
      <c r="N661" s="18">
        <f t="shared" si="101"/>
        <v>3.1018802000000001E-3</v>
      </c>
      <c r="O661" s="36">
        <f t="shared" si="102"/>
        <v>1.5669720000000001E-4</v>
      </c>
      <c r="P661" s="362">
        <f t="shared" si="97"/>
        <v>16766</v>
      </c>
      <c r="Q661" s="263"/>
      <c r="R661" s="259"/>
      <c r="S661" s="259"/>
      <c r="T661" s="260"/>
      <c r="U661" s="202">
        <f t="shared" si="98"/>
        <v>16766</v>
      </c>
      <c r="V661" s="223">
        <f t="shared" si="99"/>
        <v>16766</v>
      </c>
      <c r="W661" s="155"/>
      <c r="X661" s="158"/>
      <c r="Y661" s="152"/>
      <c r="Z661" s="123"/>
      <c r="AA661" s="124"/>
      <c r="AB661" s="118"/>
      <c r="AC661" s="135"/>
      <c r="AD661" s="135"/>
      <c r="AE661" s="138"/>
      <c r="AF661" s="140"/>
      <c r="AG661" s="135"/>
    </row>
    <row r="662" spans="1:33" hidden="1">
      <c r="A662" s="60" t="s">
        <v>5467</v>
      </c>
      <c r="B662" s="31" t="s">
        <v>928</v>
      </c>
      <c r="C662" s="32" t="s">
        <v>2172</v>
      </c>
      <c r="D662" s="32" t="s">
        <v>2126</v>
      </c>
      <c r="E662" s="32" t="s">
        <v>2157</v>
      </c>
      <c r="F662" s="32" t="s">
        <v>2119</v>
      </c>
      <c r="G662" s="34" t="s">
        <v>2108</v>
      </c>
      <c r="H662" s="35" t="s">
        <v>2746</v>
      </c>
      <c r="I662" s="315">
        <v>5159</v>
      </c>
      <c r="J662" s="345">
        <v>843</v>
      </c>
      <c r="K662" s="331">
        <v>10</v>
      </c>
      <c r="L662" s="327">
        <v>4036.16</v>
      </c>
      <c r="M662" s="18">
        <f t="shared" si="100"/>
        <v>1.9383600999999999E-3</v>
      </c>
      <c r="N662" s="18">
        <f t="shared" si="101"/>
        <v>4.0484949999999999E-4</v>
      </c>
      <c r="O662" s="36">
        <f t="shared" si="102"/>
        <v>2.0451699999999999E-5</v>
      </c>
      <c r="P662" s="362">
        <f t="shared" si="97"/>
        <v>2188</v>
      </c>
      <c r="Q662" s="263"/>
      <c r="R662" s="259"/>
      <c r="S662" s="259"/>
      <c r="T662" s="260"/>
      <c r="U662" s="202">
        <f t="shared" si="98"/>
        <v>2188</v>
      </c>
      <c r="V662" s="223">
        <f t="shared" si="99"/>
        <v>2188</v>
      </c>
      <c r="W662" s="155"/>
      <c r="X662" s="158"/>
      <c r="Y662" s="152"/>
      <c r="Z662" s="123"/>
      <c r="AA662" s="124"/>
      <c r="AB662" s="118"/>
      <c r="AC662" s="135"/>
      <c r="AD662" s="135"/>
      <c r="AE662" s="138"/>
      <c r="AF662" s="140"/>
      <c r="AG662" s="135"/>
    </row>
    <row r="663" spans="1:33" hidden="1">
      <c r="A663" s="60" t="s">
        <v>5468</v>
      </c>
      <c r="B663" s="31" t="s">
        <v>929</v>
      </c>
      <c r="C663" s="32" t="s">
        <v>2172</v>
      </c>
      <c r="D663" s="32" t="s">
        <v>2126</v>
      </c>
      <c r="E663" s="32" t="s">
        <v>2172</v>
      </c>
      <c r="F663" s="32">
        <v>3</v>
      </c>
      <c r="G663" s="34" t="s">
        <v>2109</v>
      </c>
      <c r="H663" s="35" t="s">
        <v>2747</v>
      </c>
      <c r="I663" s="315">
        <v>10592</v>
      </c>
      <c r="J663" s="345">
        <v>1561</v>
      </c>
      <c r="K663" s="331">
        <v>12</v>
      </c>
      <c r="L663" s="327">
        <v>4073.73</v>
      </c>
      <c r="M663" s="18">
        <f t="shared" si="100"/>
        <v>1.1329305E-3</v>
      </c>
      <c r="N663" s="18">
        <f t="shared" si="101"/>
        <v>4.3412410000000001E-4</v>
      </c>
      <c r="O663" s="36">
        <f t="shared" si="102"/>
        <v>2.19305E-5</v>
      </c>
      <c r="P663" s="362">
        <f t="shared" si="97"/>
        <v>2346</v>
      </c>
      <c r="Q663" s="263"/>
      <c r="R663" s="259"/>
      <c r="S663" s="259"/>
      <c r="T663" s="260"/>
      <c r="U663" s="202">
        <f t="shared" si="98"/>
        <v>2346</v>
      </c>
      <c r="V663" s="223">
        <f t="shared" si="99"/>
        <v>2346</v>
      </c>
      <c r="W663" s="155"/>
      <c r="X663" s="158"/>
      <c r="Y663" s="152"/>
      <c r="Z663" s="123"/>
      <c r="AA663" s="124"/>
      <c r="AB663" s="118"/>
      <c r="AC663" s="135"/>
      <c r="AD663" s="135"/>
      <c r="AE663" s="138"/>
      <c r="AF663" s="140"/>
      <c r="AG663" s="135"/>
    </row>
    <row r="664" spans="1:33" hidden="1">
      <c r="A664" s="60" t="s">
        <v>5469</v>
      </c>
      <c r="B664" s="31" t="s">
        <v>930</v>
      </c>
      <c r="C664" s="32" t="s">
        <v>2172</v>
      </c>
      <c r="D664" s="32" t="s">
        <v>2126</v>
      </c>
      <c r="E664" s="32" t="s">
        <v>2174</v>
      </c>
      <c r="F664" s="32">
        <v>3</v>
      </c>
      <c r="G664" s="34" t="s">
        <v>2109</v>
      </c>
      <c r="H664" s="35" t="s">
        <v>2748</v>
      </c>
      <c r="I664" s="315">
        <v>12453</v>
      </c>
      <c r="J664" s="345">
        <v>1641</v>
      </c>
      <c r="K664" s="331">
        <v>20</v>
      </c>
      <c r="L664" s="327">
        <v>2471.48</v>
      </c>
      <c r="M664" s="18">
        <f t="shared" si="100"/>
        <v>1.6060387E-3</v>
      </c>
      <c r="N664" s="18">
        <f t="shared" si="101"/>
        <v>1.0663688999999999E-3</v>
      </c>
      <c r="O664" s="36">
        <f t="shared" si="102"/>
        <v>5.3869599999999997E-5</v>
      </c>
      <c r="P664" s="362">
        <f t="shared" si="97"/>
        <v>5764</v>
      </c>
      <c r="Q664" s="263"/>
      <c r="R664" s="259"/>
      <c r="S664" s="259"/>
      <c r="T664" s="260"/>
      <c r="U664" s="202">
        <f t="shared" si="98"/>
        <v>5764</v>
      </c>
      <c r="V664" s="223">
        <f t="shared" si="99"/>
        <v>5764</v>
      </c>
      <c r="W664" s="155"/>
      <c r="X664" s="158"/>
      <c r="Y664" s="152"/>
      <c r="Z664" s="123"/>
      <c r="AA664" s="124"/>
      <c r="AB664" s="118"/>
      <c r="AC664" s="135"/>
      <c r="AD664" s="135"/>
      <c r="AE664" s="138"/>
      <c r="AF664" s="140"/>
      <c r="AG664" s="135"/>
    </row>
    <row r="665" spans="1:33" hidden="1">
      <c r="A665" s="60" t="s">
        <v>5470</v>
      </c>
      <c r="B665" s="31" t="s">
        <v>931</v>
      </c>
      <c r="C665" s="32" t="s">
        <v>2172</v>
      </c>
      <c r="D665" s="32" t="s">
        <v>2133</v>
      </c>
      <c r="E665" s="32" t="s">
        <v>2116</v>
      </c>
      <c r="F665" s="32" t="s">
        <v>2119</v>
      </c>
      <c r="G665" s="34" t="s">
        <v>2108</v>
      </c>
      <c r="H665" s="35" t="s">
        <v>2749</v>
      </c>
      <c r="I665" s="315">
        <v>5723</v>
      </c>
      <c r="J665" s="345">
        <v>838</v>
      </c>
      <c r="K665" s="331">
        <v>52</v>
      </c>
      <c r="L665" s="327">
        <v>868.19</v>
      </c>
      <c r="M665" s="18">
        <f t="shared" si="100"/>
        <v>9.0861436000000007E-3</v>
      </c>
      <c r="N665" s="18">
        <f t="shared" si="101"/>
        <v>8.7701866000000003E-3</v>
      </c>
      <c r="O665" s="36">
        <f t="shared" si="102"/>
        <v>4.4304229999999998E-4</v>
      </c>
      <c r="P665" s="362">
        <f t="shared" si="97"/>
        <v>47405</v>
      </c>
      <c r="Q665" s="258"/>
      <c r="R665" s="259"/>
      <c r="S665" s="259"/>
      <c r="T665" s="260"/>
      <c r="U665" s="202">
        <f t="shared" si="98"/>
        <v>47405</v>
      </c>
      <c r="V665" s="223">
        <f t="shared" si="99"/>
        <v>47405</v>
      </c>
      <c r="W665" s="155"/>
      <c r="X665" s="158"/>
      <c r="Y665" s="152"/>
      <c r="Z665" s="123"/>
      <c r="AA665" s="124"/>
      <c r="AB665" s="118"/>
      <c r="AC665" s="135"/>
      <c r="AD665" s="135"/>
      <c r="AE665" s="138"/>
      <c r="AF665" s="140"/>
      <c r="AG665" s="135"/>
    </row>
    <row r="666" spans="1:33" hidden="1">
      <c r="A666" s="60" t="s">
        <v>5471</v>
      </c>
      <c r="B666" s="31" t="s">
        <v>932</v>
      </c>
      <c r="C666" s="32" t="s">
        <v>2172</v>
      </c>
      <c r="D666" s="32" t="s">
        <v>2133</v>
      </c>
      <c r="E666" s="32" t="s">
        <v>2115</v>
      </c>
      <c r="F666" s="32">
        <v>3</v>
      </c>
      <c r="G666" s="34" t="s">
        <v>2109</v>
      </c>
      <c r="H666" s="35" t="s">
        <v>2750</v>
      </c>
      <c r="I666" s="315">
        <v>10384</v>
      </c>
      <c r="J666" s="345">
        <v>1387</v>
      </c>
      <c r="K666" s="331">
        <v>105</v>
      </c>
      <c r="L666" s="327">
        <v>956.51</v>
      </c>
      <c r="M666" s="18">
        <f t="shared" si="100"/>
        <v>1.01117103E-2</v>
      </c>
      <c r="N666" s="18">
        <f t="shared" si="101"/>
        <v>1.46626195E-2</v>
      </c>
      <c r="O666" s="36">
        <f t="shared" si="102"/>
        <v>7.4070959999999997E-4</v>
      </c>
      <c r="P666" s="362">
        <f t="shared" si="97"/>
        <v>79255</v>
      </c>
      <c r="Q666" s="263"/>
      <c r="R666" s="259"/>
      <c r="S666" s="259"/>
      <c r="T666" s="260"/>
      <c r="U666" s="202">
        <f t="shared" si="98"/>
        <v>79255</v>
      </c>
      <c r="V666" s="223">
        <f t="shared" si="99"/>
        <v>79255</v>
      </c>
      <c r="W666" s="155"/>
      <c r="X666" s="158"/>
      <c r="Y666" s="152"/>
      <c r="Z666" s="123"/>
      <c r="AA666" s="124"/>
      <c r="AB666" s="118"/>
      <c r="AC666" s="135"/>
      <c r="AD666" s="135"/>
      <c r="AE666" s="138"/>
      <c r="AF666" s="140"/>
      <c r="AG666" s="135"/>
    </row>
    <row r="667" spans="1:33" hidden="1">
      <c r="A667" s="60" t="s">
        <v>5472</v>
      </c>
      <c r="B667" s="31" t="s">
        <v>933</v>
      </c>
      <c r="C667" s="32" t="s">
        <v>2172</v>
      </c>
      <c r="D667" s="32" t="s">
        <v>2133</v>
      </c>
      <c r="E667" s="32" t="s">
        <v>2120</v>
      </c>
      <c r="F667" s="32" t="s">
        <v>2119</v>
      </c>
      <c r="G667" s="34" t="s">
        <v>2108</v>
      </c>
      <c r="H667" s="35" t="s">
        <v>2751</v>
      </c>
      <c r="I667" s="315">
        <v>4750</v>
      </c>
      <c r="J667" s="345">
        <v>681</v>
      </c>
      <c r="K667" s="331">
        <v>28</v>
      </c>
      <c r="L667" s="327">
        <v>1282</v>
      </c>
      <c r="M667" s="18">
        <f t="shared" si="100"/>
        <v>5.8947367999999997E-3</v>
      </c>
      <c r="N667" s="18">
        <f t="shared" si="101"/>
        <v>3.1312915000000002E-3</v>
      </c>
      <c r="O667" s="36">
        <f t="shared" si="102"/>
        <v>1.58183E-4</v>
      </c>
      <c r="P667" s="362">
        <f t="shared" si="97"/>
        <v>16925</v>
      </c>
      <c r="Q667" s="263"/>
      <c r="R667" s="259"/>
      <c r="S667" s="259"/>
      <c r="T667" s="260"/>
      <c r="U667" s="202">
        <f t="shared" si="98"/>
        <v>16925</v>
      </c>
      <c r="V667" s="223">
        <f t="shared" si="99"/>
        <v>16925</v>
      </c>
      <c r="W667" s="155"/>
      <c r="X667" s="158"/>
      <c r="Y667" s="152"/>
      <c r="Z667" s="123"/>
      <c r="AA667" s="124"/>
      <c r="AB667" s="118"/>
      <c r="AC667" s="135"/>
      <c r="AD667" s="135"/>
      <c r="AE667" s="138"/>
      <c r="AF667" s="140"/>
      <c r="AG667" s="135"/>
    </row>
    <row r="668" spans="1:33" hidden="1">
      <c r="A668" s="60" t="s">
        <v>5473</v>
      </c>
      <c r="B668" s="31" t="s">
        <v>934</v>
      </c>
      <c r="C668" s="32" t="s">
        <v>2172</v>
      </c>
      <c r="D668" s="32" t="s">
        <v>2133</v>
      </c>
      <c r="E668" s="32" t="s">
        <v>2122</v>
      </c>
      <c r="F668" s="32">
        <v>3</v>
      </c>
      <c r="G668" s="34" t="s">
        <v>2109</v>
      </c>
      <c r="H668" s="35" t="s">
        <v>2752</v>
      </c>
      <c r="I668" s="315">
        <v>33777</v>
      </c>
      <c r="J668" s="345">
        <v>4705</v>
      </c>
      <c r="K668" s="331">
        <v>71</v>
      </c>
      <c r="L668" s="327">
        <v>1788.64</v>
      </c>
      <c r="M668" s="18">
        <f t="shared" si="100"/>
        <v>2.1020219999999998E-3</v>
      </c>
      <c r="N668" s="18">
        <f t="shared" si="101"/>
        <v>5.5293482E-3</v>
      </c>
      <c r="O668" s="36">
        <f t="shared" si="102"/>
        <v>2.7932530000000002E-4</v>
      </c>
      <c r="P668" s="362">
        <f t="shared" si="97"/>
        <v>29887</v>
      </c>
      <c r="Q668" s="258"/>
      <c r="R668" s="259"/>
      <c r="S668" s="259"/>
      <c r="T668" s="260"/>
      <c r="U668" s="202">
        <f t="shared" si="98"/>
        <v>29887</v>
      </c>
      <c r="V668" s="223">
        <f t="shared" si="99"/>
        <v>29887</v>
      </c>
      <c r="W668" s="155"/>
      <c r="X668" s="158"/>
      <c r="Y668" s="152"/>
      <c r="Z668" s="123"/>
      <c r="AA668" s="124"/>
      <c r="AB668" s="118"/>
      <c r="AC668" s="135"/>
      <c r="AD668" s="135"/>
      <c r="AE668" s="138"/>
      <c r="AF668" s="140"/>
      <c r="AG668" s="135"/>
    </row>
    <row r="669" spans="1:33" hidden="1">
      <c r="A669" s="60" t="s">
        <v>5474</v>
      </c>
      <c r="B669" s="31" t="s">
        <v>935</v>
      </c>
      <c r="C669" s="32" t="s">
        <v>2172</v>
      </c>
      <c r="D669" s="32" t="s">
        <v>2133</v>
      </c>
      <c r="E669" s="32" t="s">
        <v>2124</v>
      </c>
      <c r="F669" s="32" t="s">
        <v>2119</v>
      </c>
      <c r="G669" s="34" t="s">
        <v>2108</v>
      </c>
      <c r="H669" s="35" t="s">
        <v>2753</v>
      </c>
      <c r="I669" s="315">
        <v>4327</v>
      </c>
      <c r="J669" s="345">
        <v>693</v>
      </c>
      <c r="K669" s="331">
        <v>79</v>
      </c>
      <c r="L669" s="327">
        <v>1264.45</v>
      </c>
      <c r="M669" s="18">
        <f t="shared" si="100"/>
        <v>1.8257453199999999E-2</v>
      </c>
      <c r="N669" s="18">
        <f t="shared" si="101"/>
        <v>1.0006259599999999E-2</v>
      </c>
      <c r="O669" s="36">
        <f t="shared" si="102"/>
        <v>5.054848E-4</v>
      </c>
      <c r="P669" s="362">
        <f t="shared" si="97"/>
        <v>54086</v>
      </c>
      <c r="Q669" s="258"/>
      <c r="R669" s="259"/>
      <c r="S669" s="259"/>
      <c r="T669" s="260"/>
      <c r="U669" s="202">
        <f t="shared" si="98"/>
        <v>54086</v>
      </c>
      <c r="V669" s="223">
        <f t="shared" si="99"/>
        <v>54086</v>
      </c>
      <c r="W669" s="155"/>
      <c r="X669" s="158"/>
      <c r="Y669" s="152"/>
      <c r="Z669" s="123"/>
      <c r="AA669" s="124"/>
      <c r="AB669" s="118"/>
      <c r="AC669" s="135"/>
      <c r="AD669" s="135"/>
      <c r="AE669" s="138"/>
      <c r="AF669" s="140"/>
      <c r="AG669" s="135"/>
    </row>
    <row r="670" spans="1:33" hidden="1">
      <c r="A670" s="60" t="s">
        <v>5475</v>
      </c>
      <c r="B670" s="31" t="s">
        <v>936</v>
      </c>
      <c r="C670" s="32" t="s">
        <v>2172</v>
      </c>
      <c r="D670" s="32" t="s">
        <v>2133</v>
      </c>
      <c r="E670" s="32" t="s">
        <v>2126</v>
      </c>
      <c r="F670" s="32" t="s">
        <v>2119</v>
      </c>
      <c r="G670" s="34" t="s">
        <v>2108</v>
      </c>
      <c r="H670" s="35" t="s">
        <v>2754</v>
      </c>
      <c r="I670" s="315">
        <v>3101</v>
      </c>
      <c r="J670" s="345">
        <v>404</v>
      </c>
      <c r="K670" s="331">
        <v>34</v>
      </c>
      <c r="L670" s="327">
        <v>990.93</v>
      </c>
      <c r="M670" s="18">
        <f t="shared" si="100"/>
        <v>1.0964204999999999E-2</v>
      </c>
      <c r="N670" s="18">
        <f t="shared" si="101"/>
        <v>4.4700824000000004E-3</v>
      </c>
      <c r="O670" s="36">
        <f t="shared" si="102"/>
        <v>2.258145E-4</v>
      </c>
      <c r="P670" s="362">
        <f t="shared" si="97"/>
        <v>24162</v>
      </c>
      <c r="Q670" s="258"/>
      <c r="R670" s="259"/>
      <c r="S670" s="259"/>
      <c r="T670" s="260"/>
      <c r="U670" s="202">
        <f t="shared" si="98"/>
        <v>24162</v>
      </c>
      <c r="V670" s="223">
        <f t="shared" si="99"/>
        <v>24162</v>
      </c>
      <c r="W670" s="155"/>
      <c r="X670" s="158"/>
      <c r="Y670" s="152"/>
      <c r="Z670" s="123"/>
      <c r="AA670" s="124"/>
      <c r="AB670" s="118"/>
      <c r="AC670" s="135"/>
      <c r="AD670" s="135"/>
      <c r="AE670" s="138"/>
      <c r="AF670" s="140"/>
      <c r="AG670" s="135"/>
    </row>
    <row r="671" spans="1:33" hidden="1">
      <c r="A671" s="60" t="s">
        <v>5476</v>
      </c>
      <c r="B671" s="31" t="s">
        <v>937</v>
      </c>
      <c r="C671" s="32" t="s">
        <v>2172</v>
      </c>
      <c r="D671" s="32" t="s">
        <v>2133</v>
      </c>
      <c r="E671" s="32" t="s">
        <v>2133</v>
      </c>
      <c r="F671" s="32" t="s">
        <v>2119</v>
      </c>
      <c r="G671" s="34" t="s">
        <v>2108</v>
      </c>
      <c r="H671" s="35" t="s">
        <v>2755</v>
      </c>
      <c r="I671" s="315">
        <v>7645</v>
      </c>
      <c r="J671" s="345">
        <v>1263</v>
      </c>
      <c r="K671" s="331">
        <v>50</v>
      </c>
      <c r="L671" s="327">
        <v>1735.51</v>
      </c>
      <c r="M671" s="18">
        <f t="shared" si="100"/>
        <v>6.5402222999999997E-3</v>
      </c>
      <c r="N671" s="18">
        <f t="shared" si="101"/>
        <v>4.7595811000000002E-3</v>
      </c>
      <c r="O671" s="36">
        <f t="shared" si="102"/>
        <v>2.4043910000000001E-4</v>
      </c>
      <c r="P671" s="362">
        <f t="shared" si="97"/>
        <v>25726</v>
      </c>
      <c r="Q671" s="258"/>
      <c r="R671" s="259"/>
      <c r="S671" s="259"/>
      <c r="T671" s="260"/>
      <c r="U671" s="202">
        <f t="shared" si="98"/>
        <v>25726</v>
      </c>
      <c r="V671" s="223">
        <f t="shared" si="99"/>
        <v>25726</v>
      </c>
      <c r="W671" s="155"/>
      <c r="X671" s="158"/>
      <c r="Y671" s="152"/>
      <c r="Z671" s="123"/>
      <c r="AA671" s="124"/>
      <c r="AB671" s="118"/>
      <c r="AC671" s="135"/>
      <c r="AD671" s="135"/>
      <c r="AE671" s="138"/>
      <c r="AF671" s="140"/>
      <c r="AG671" s="135"/>
    </row>
    <row r="672" spans="1:33" hidden="1">
      <c r="A672" s="60" t="s">
        <v>5477</v>
      </c>
      <c r="B672" s="31" t="s">
        <v>938</v>
      </c>
      <c r="C672" s="32" t="s">
        <v>2172</v>
      </c>
      <c r="D672" s="32" t="s">
        <v>2133</v>
      </c>
      <c r="E672" s="32" t="s">
        <v>2157</v>
      </c>
      <c r="F672" s="32" t="s">
        <v>2119</v>
      </c>
      <c r="G672" s="34" t="s">
        <v>2108</v>
      </c>
      <c r="H672" s="35" t="s">
        <v>2756</v>
      </c>
      <c r="I672" s="315">
        <v>5817</v>
      </c>
      <c r="J672" s="345">
        <v>712</v>
      </c>
      <c r="K672" s="331">
        <v>76</v>
      </c>
      <c r="L672" s="327">
        <v>1096.97</v>
      </c>
      <c r="M672" s="18">
        <f t="shared" si="100"/>
        <v>1.30651538E-2</v>
      </c>
      <c r="N672" s="18">
        <f t="shared" si="101"/>
        <v>8.4800763999999997E-3</v>
      </c>
      <c r="O672" s="36">
        <f t="shared" si="102"/>
        <v>4.283868E-4</v>
      </c>
      <c r="P672" s="362">
        <f t="shared" si="97"/>
        <v>45837</v>
      </c>
      <c r="Q672" s="258"/>
      <c r="R672" s="259"/>
      <c r="S672" s="259"/>
      <c r="T672" s="260"/>
      <c r="U672" s="202">
        <f t="shared" si="98"/>
        <v>45837</v>
      </c>
      <c r="V672" s="223">
        <f t="shared" si="99"/>
        <v>45837</v>
      </c>
      <c r="W672" s="155"/>
      <c r="X672" s="158"/>
      <c r="Y672" s="152"/>
      <c r="Z672" s="123"/>
      <c r="AA672" s="124"/>
      <c r="AB672" s="118"/>
      <c r="AC672" s="135"/>
      <c r="AD672" s="135"/>
      <c r="AE672" s="138"/>
      <c r="AF672" s="140"/>
      <c r="AG672" s="135"/>
    </row>
    <row r="673" spans="1:33" hidden="1">
      <c r="A673" s="60" t="s">
        <v>5478</v>
      </c>
      <c r="B673" s="31" t="s">
        <v>939</v>
      </c>
      <c r="C673" s="32" t="s">
        <v>2172</v>
      </c>
      <c r="D673" s="32" t="s">
        <v>2157</v>
      </c>
      <c r="E673" s="32" t="s">
        <v>2116</v>
      </c>
      <c r="F673" s="32" t="s">
        <v>2117</v>
      </c>
      <c r="G673" s="34" t="s">
        <v>2107</v>
      </c>
      <c r="H673" s="35" t="s">
        <v>2757</v>
      </c>
      <c r="I673" s="315">
        <v>18335</v>
      </c>
      <c r="J673" s="345">
        <v>2282</v>
      </c>
      <c r="K673" s="331">
        <v>9</v>
      </c>
      <c r="L673" s="327">
        <v>2152.65</v>
      </c>
      <c r="M673" s="18">
        <f t="shared" si="100"/>
        <v>4.9086439999999996E-4</v>
      </c>
      <c r="N673" s="18">
        <f t="shared" si="101"/>
        <v>5.2035980000000003E-4</v>
      </c>
      <c r="O673" s="36">
        <f t="shared" si="102"/>
        <v>2.6286900000000001E-5</v>
      </c>
      <c r="P673" s="362">
        <f t="shared" si="97"/>
        <v>2812</v>
      </c>
      <c r="Q673" s="258"/>
      <c r="R673" s="259"/>
      <c r="S673" s="259"/>
      <c r="T673" s="260"/>
      <c r="U673" s="202">
        <f t="shared" si="98"/>
        <v>2812</v>
      </c>
      <c r="V673" s="223">
        <f t="shared" si="99"/>
        <v>2812</v>
      </c>
      <c r="W673" s="155"/>
      <c r="X673" s="158"/>
      <c r="Y673" s="152"/>
      <c r="Z673" s="123"/>
      <c r="AA673" s="124"/>
      <c r="AB673" s="118"/>
      <c r="AC673" s="135"/>
      <c r="AD673" s="135"/>
      <c r="AE673" s="138"/>
      <c r="AF673" s="140"/>
      <c r="AG673" s="135"/>
    </row>
    <row r="674" spans="1:33" hidden="1">
      <c r="A674" s="60" t="s">
        <v>5479</v>
      </c>
      <c r="B674" s="31" t="s">
        <v>940</v>
      </c>
      <c r="C674" s="32" t="s">
        <v>2172</v>
      </c>
      <c r="D674" s="32" t="s">
        <v>2157</v>
      </c>
      <c r="E674" s="32" t="s">
        <v>2115</v>
      </c>
      <c r="F674" s="32" t="s">
        <v>2117</v>
      </c>
      <c r="G674" s="34" t="s">
        <v>2107</v>
      </c>
      <c r="H674" s="35" t="s">
        <v>2758</v>
      </c>
      <c r="I674" s="315">
        <v>63945</v>
      </c>
      <c r="J674" s="345">
        <v>7014</v>
      </c>
      <c r="K674" s="331">
        <v>146</v>
      </c>
      <c r="L674" s="327">
        <v>1791.51</v>
      </c>
      <c r="M674" s="18">
        <f t="shared" si="100"/>
        <v>2.2832121000000002E-3</v>
      </c>
      <c r="N674" s="18">
        <f t="shared" si="101"/>
        <v>8.9390791000000004E-3</v>
      </c>
      <c r="O674" s="36">
        <f t="shared" si="102"/>
        <v>4.5157420000000001E-4</v>
      </c>
      <c r="P674" s="362">
        <f t="shared" si="97"/>
        <v>48318</v>
      </c>
      <c r="Q674" s="263"/>
      <c r="R674" s="259"/>
      <c r="S674" s="259"/>
      <c r="T674" s="260"/>
      <c r="U674" s="202">
        <f t="shared" si="98"/>
        <v>48318</v>
      </c>
      <c r="V674" s="223">
        <f t="shared" si="99"/>
        <v>48318</v>
      </c>
      <c r="W674" s="155"/>
      <c r="X674" s="158"/>
      <c r="Y674" s="152"/>
      <c r="Z674" s="123"/>
      <c r="AA674" s="124"/>
      <c r="AB674" s="118"/>
      <c r="AC674" s="135"/>
      <c r="AD674" s="135"/>
      <c r="AE674" s="138"/>
      <c r="AF674" s="140"/>
      <c r="AG674" s="135"/>
    </row>
    <row r="675" spans="1:33" hidden="1">
      <c r="A675" s="60" t="s">
        <v>5480</v>
      </c>
      <c r="B675" s="31" t="s">
        <v>941</v>
      </c>
      <c r="C675" s="32" t="s">
        <v>2172</v>
      </c>
      <c r="D675" s="32" t="s">
        <v>2157</v>
      </c>
      <c r="E675" s="32" t="s">
        <v>2120</v>
      </c>
      <c r="F675" s="32" t="s">
        <v>2119</v>
      </c>
      <c r="G675" s="34" t="s">
        <v>2108</v>
      </c>
      <c r="H675" s="35" t="s">
        <v>2759</v>
      </c>
      <c r="I675" s="315">
        <v>4692</v>
      </c>
      <c r="J675" s="345">
        <v>640</v>
      </c>
      <c r="K675" s="331">
        <v>32</v>
      </c>
      <c r="L675" s="327">
        <v>1532.05</v>
      </c>
      <c r="M675" s="18">
        <f t="shared" si="100"/>
        <v>6.8201193E-3</v>
      </c>
      <c r="N675" s="18">
        <f t="shared" si="101"/>
        <v>2.8490429999999999E-3</v>
      </c>
      <c r="O675" s="36">
        <f t="shared" si="102"/>
        <v>1.4392469999999999E-4</v>
      </c>
      <c r="P675" s="362">
        <f t="shared" si="97"/>
        <v>15399</v>
      </c>
      <c r="Q675" s="261"/>
      <c r="R675" s="259"/>
      <c r="S675" s="259"/>
      <c r="T675" s="260"/>
      <c r="U675" s="202">
        <f t="shared" si="98"/>
        <v>15399</v>
      </c>
      <c r="V675" s="223">
        <f t="shared" si="99"/>
        <v>15399</v>
      </c>
      <c r="W675" s="155"/>
      <c r="X675" s="158"/>
      <c r="Y675" s="152"/>
      <c r="Z675" s="123"/>
      <c r="AA675" s="124"/>
      <c r="AB675" s="118"/>
      <c r="AC675" s="135"/>
      <c r="AD675" s="135"/>
      <c r="AE675" s="138"/>
      <c r="AF675" s="140"/>
      <c r="AG675" s="135"/>
    </row>
    <row r="676" spans="1:33" hidden="1">
      <c r="A676" s="60" t="s">
        <v>5481</v>
      </c>
      <c r="B676" s="31" t="s">
        <v>942</v>
      </c>
      <c r="C676" s="32" t="s">
        <v>2172</v>
      </c>
      <c r="D676" s="32" t="s">
        <v>2157</v>
      </c>
      <c r="E676" s="32" t="s">
        <v>2122</v>
      </c>
      <c r="F676" s="32" t="s">
        <v>2119</v>
      </c>
      <c r="G676" s="34" t="s">
        <v>2108</v>
      </c>
      <c r="H676" s="35" t="s">
        <v>2760</v>
      </c>
      <c r="I676" s="315">
        <v>7802</v>
      </c>
      <c r="J676" s="345">
        <v>1087</v>
      </c>
      <c r="K676" s="331">
        <v>16</v>
      </c>
      <c r="L676" s="327">
        <v>1922.93</v>
      </c>
      <c r="M676" s="18">
        <f t="shared" si="100"/>
        <v>2.0507562E-3</v>
      </c>
      <c r="N676" s="18">
        <f t="shared" si="101"/>
        <v>1.159258E-3</v>
      </c>
      <c r="O676" s="36">
        <f t="shared" si="102"/>
        <v>5.8561999999999999E-5</v>
      </c>
      <c r="P676" s="362">
        <f t="shared" si="97"/>
        <v>6266</v>
      </c>
      <c r="Q676" s="258"/>
      <c r="R676" s="259"/>
      <c r="S676" s="259"/>
      <c r="T676" s="260"/>
      <c r="U676" s="202">
        <f t="shared" si="98"/>
        <v>6266</v>
      </c>
      <c r="V676" s="223">
        <f t="shared" si="99"/>
        <v>6266</v>
      </c>
      <c r="W676" s="155"/>
      <c r="X676" s="158"/>
      <c r="Y676" s="152"/>
      <c r="Z676" s="123"/>
      <c r="AA676" s="124"/>
      <c r="AB676" s="118"/>
      <c r="AC676" s="135"/>
      <c r="AD676" s="135"/>
      <c r="AE676" s="138"/>
      <c r="AF676" s="140"/>
      <c r="AG676" s="135"/>
    </row>
    <row r="677" spans="1:33" hidden="1">
      <c r="A677" s="60" t="s">
        <v>5482</v>
      </c>
      <c r="B677" s="31" t="s">
        <v>943</v>
      </c>
      <c r="C677" s="32" t="s">
        <v>2172</v>
      </c>
      <c r="D677" s="32" t="s">
        <v>2157</v>
      </c>
      <c r="E677" s="32" t="s">
        <v>2124</v>
      </c>
      <c r="F677" s="32" t="s">
        <v>2119</v>
      </c>
      <c r="G677" s="34" t="s">
        <v>2108</v>
      </c>
      <c r="H677" s="35" t="s">
        <v>2761</v>
      </c>
      <c r="I677" s="315">
        <v>7661</v>
      </c>
      <c r="J677" s="345">
        <v>1115</v>
      </c>
      <c r="K677" s="331">
        <v>0</v>
      </c>
      <c r="L677" s="327">
        <v>2777.42</v>
      </c>
      <c r="M677" s="18">
        <f t="shared" si="100"/>
        <v>0</v>
      </c>
      <c r="N677" s="18">
        <f t="shared" si="101"/>
        <v>0</v>
      </c>
      <c r="O677" s="36">
        <f t="shared" si="102"/>
        <v>0</v>
      </c>
      <c r="P677" s="362">
        <f t="shared" si="97"/>
        <v>0</v>
      </c>
      <c r="Q677" s="263"/>
      <c r="R677" s="259"/>
      <c r="S677" s="259"/>
      <c r="T677" s="260"/>
      <c r="U677" s="202">
        <f t="shared" si="98"/>
        <v>0</v>
      </c>
      <c r="V677" s="223">
        <f t="shared" si="99"/>
        <v>0</v>
      </c>
      <c r="W677" s="155"/>
      <c r="X677" s="158"/>
      <c r="Y677" s="152"/>
      <c r="Z677" s="123"/>
      <c r="AA677" s="124"/>
      <c r="AB677" s="118"/>
      <c r="AC677" s="135"/>
      <c r="AD677" s="135"/>
      <c r="AE677" s="138"/>
      <c r="AF677" s="140"/>
      <c r="AG677" s="135"/>
    </row>
    <row r="678" spans="1:33" hidden="1">
      <c r="A678" s="60" t="s">
        <v>5483</v>
      </c>
      <c r="B678" s="31" t="s">
        <v>944</v>
      </c>
      <c r="C678" s="32" t="s">
        <v>2172</v>
      </c>
      <c r="D678" s="32" t="s">
        <v>2157</v>
      </c>
      <c r="E678" s="32" t="s">
        <v>2126</v>
      </c>
      <c r="F678" s="32" t="s">
        <v>2119</v>
      </c>
      <c r="G678" s="34" t="s">
        <v>2108</v>
      </c>
      <c r="H678" s="35" t="s">
        <v>2762</v>
      </c>
      <c r="I678" s="315">
        <v>8736</v>
      </c>
      <c r="J678" s="345">
        <v>1266</v>
      </c>
      <c r="K678" s="331">
        <v>37</v>
      </c>
      <c r="L678" s="327">
        <v>1837.68</v>
      </c>
      <c r="M678" s="18">
        <f t="shared" si="100"/>
        <v>4.2353479000000003E-3</v>
      </c>
      <c r="N678" s="18">
        <f t="shared" si="101"/>
        <v>2.9177824E-3</v>
      </c>
      <c r="O678" s="36">
        <f t="shared" si="102"/>
        <v>1.473972E-4</v>
      </c>
      <c r="P678" s="362">
        <f t="shared" si="97"/>
        <v>15771</v>
      </c>
      <c r="Q678" s="258"/>
      <c r="R678" s="259"/>
      <c r="S678" s="259"/>
      <c r="T678" s="260"/>
      <c r="U678" s="202">
        <f t="shared" si="98"/>
        <v>15771</v>
      </c>
      <c r="V678" s="223">
        <f t="shared" si="99"/>
        <v>15771</v>
      </c>
      <c r="W678" s="155"/>
      <c r="X678" s="158"/>
      <c r="Y678" s="152"/>
      <c r="Z678" s="123"/>
      <c r="AA678" s="124"/>
      <c r="AB678" s="118"/>
      <c r="AC678" s="135"/>
      <c r="AD678" s="135"/>
      <c r="AE678" s="138"/>
      <c r="AF678" s="140"/>
      <c r="AG678" s="135"/>
    </row>
    <row r="679" spans="1:33" hidden="1">
      <c r="A679" s="60" t="s">
        <v>5484</v>
      </c>
      <c r="B679" s="31" t="s">
        <v>945</v>
      </c>
      <c r="C679" s="32" t="s">
        <v>2172</v>
      </c>
      <c r="D679" s="32" t="s">
        <v>2157</v>
      </c>
      <c r="E679" s="32" t="s">
        <v>2133</v>
      </c>
      <c r="F679" s="32" t="s">
        <v>2119</v>
      </c>
      <c r="G679" s="34" t="s">
        <v>2108</v>
      </c>
      <c r="H679" s="35" t="s">
        <v>2758</v>
      </c>
      <c r="I679" s="315">
        <v>7770</v>
      </c>
      <c r="J679" s="345">
        <v>1244</v>
      </c>
      <c r="K679" s="331">
        <v>5</v>
      </c>
      <c r="L679" s="327">
        <v>3039.05</v>
      </c>
      <c r="M679" s="18">
        <f t="shared" si="100"/>
        <v>6.4350059999999996E-4</v>
      </c>
      <c r="N679" s="18">
        <f t="shared" si="101"/>
        <v>2.6340949999999999E-4</v>
      </c>
      <c r="O679" s="36">
        <f t="shared" si="102"/>
        <v>1.3306600000000001E-5</v>
      </c>
      <c r="P679" s="362">
        <f t="shared" si="97"/>
        <v>1423</v>
      </c>
      <c r="Q679" s="263"/>
      <c r="R679" s="259"/>
      <c r="S679" s="259"/>
      <c r="T679" s="260"/>
      <c r="U679" s="202">
        <f t="shared" si="98"/>
        <v>1423</v>
      </c>
      <c r="V679" s="223">
        <f t="shared" si="99"/>
        <v>1423</v>
      </c>
      <c r="W679" s="155"/>
      <c r="X679" s="158"/>
      <c r="Y679" s="152"/>
      <c r="Z679" s="123"/>
      <c r="AA679" s="124"/>
      <c r="AB679" s="118"/>
      <c r="AC679" s="135"/>
      <c r="AD679" s="135"/>
      <c r="AE679" s="138"/>
      <c r="AF679" s="140"/>
      <c r="AG679" s="135"/>
    </row>
    <row r="680" spans="1:33" hidden="1">
      <c r="A680" s="60" t="s">
        <v>5485</v>
      </c>
      <c r="B680" s="31" t="s">
        <v>946</v>
      </c>
      <c r="C680" s="32" t="s">
        <v>2172</v>
      </c>
      <c r="D680" s="32" t="s">
        <v>2159</v>
      </c>
      <c r="E680" s="32" t="s">
        <v>2116</v>
      </c>
      <c r="F680" s="32">
        <v>3</v>
      </c>
      <c r="G680" s="34" t="s">
        <v>2109</v>
      </c>
      <c r="H680" s="35" t="s">
        <v>2763</v>
      </c>
      <c r="I680" s="315">
        <v>12346</v>
      </c>
      <c r="J680" s="345">
        <v>1558</v>
      </c>
      <c r="K680" s="331">
        <v>96</v>
      </c>
      <c r="L680" s="327">
        <v>2801.49</v>
      </c>
      <c r="M680" s="18">
        <f t="shared" si="100"/>
        <v>7.7757978000000004E-3</v>
      </c>
      <c r="N680" s="18">
        <f t="shared" si="101"/>
        <v>4.3243748E-3</v>
      </c>
      <c r="O680" s="36">
        <f t="shared" si="102"/>
        <v>2.1845379999999999E-4</v>
      </c>
      <c r="P680" s="362">
        <f t="shared" si="97"/>
        <v>23374</v>
      </c>
      <c r="Q680" s="258"/>
      <c r="R680" s="259"/>
      <c r="S680" s="259"/>
      <c r="T680" s="260"/>
      <c r="U680" s="202">
        <f t="shared" si="98"/>
        <v>23374</v>
      </c>
      <c r="V680" s="223">
        <f t="shared" si="99"/>
        <v>23374</v>
      </c>
      <c r="W680" s="155"/>
      <c r="X680" s="158"/>
      <c r="Y680" s="152"/>
      <c r="Z680" s="123"/>
      <c r="AA680" s="124"/>
      <c r="AB680" s="118"/>
      <c r="AC680" s="135"/>
      <c r="AD680" s="135"/>
      <c r="AE680" s="138"/>
      <c r="AF680" s="140"/>
      <c r="AG680" s="135"/>
    </row>
    <row r="681" spans="1:33" hidden="1">
      <c r="A681" s="60" t="s">
        <v>5486</v>
      </c>
      <c r="B681" s="31" t="s">
        <v>947</v>
      </c>
      <c r="C681" s="32" t="s">
        <v>2172</v>
      </c>
      <c r="D681" s="32" t="s">
        <v>2159</v>
      </c>
      <c r="E681" s="32" t="s">
        <v>2115</v>
      </c>
      <c r="F681" s="32" t="s">
        <v>2119</v>
      </c>
      <c r="G681" s="34" t="s">
        <v>2108</v>
      </c>
      <c r="H681" s="35" t="s">
        <v>2764</v>
      </c>
      <c r="I681" s="315">
        <v>3950</v>
      </c>
      <c r="J681" s="345">
        <v>408</v>
      </c>
      <c r="K681" s="331">
        <v>46</v>
      </c>
      <c r="L681" s="327">
        <v>1487.7</v>
      </c>
      <c r="M681" s="18">
        <f t="shared" ref="M681:M712" si="103" xml:space="preserve"> ROUNDDOWN(K681/I681,10)</f>
        <v>1.1645569600000001E-2</v>
      </c>
      <c r="N681" s="18">
        <f t="shared" ref="N681:N712" si="104">ROUNDDOWN(J681*M681/L681,10)</f>
        <v>3.1937838999999998E-3</v>
      </c>
      <c r="O681" s="36">
        <f t="shared" ref="O681:O712" si="105">ROUNDDOWN(N681/$N$2500,10)</f>
        <v>1.6133989999999999E-4</v>
      </c>
      <c r="P681" s="362">
        <f t="shared" si="97"/>
        <v>17263</v>
      </c>
      <c r="Q681" s="258"/>
      <c r="R681" s="259"/>
      <c r="S681" s="259"/>
      <c r="T681" s="260"/>
      <c r="U681" s="202">
        <f t="shared" si="98"/>
        <v>17263</v>
      </c>
      <c r="V681" s="223">
        <f t="shared" si="99"/>
        <v>17263</v>
      </c>
      <c r="W681" s="155"/>
      <c r="X681" s="158"/>
      <c r="Y681" s="152"/>
      <c r="Z681" s="123"/>
      <c r="AA681" s="124"/>
      <c r="AB681" s="118"/>
      <c r="AC681" s="135"/>
      <c r="AD681" s="135"/>
      <c r="AE681" s="138"/>
      <c r="AF681" s="140"/>
      <c r="AG681" s="135"/>
    </row>
    <row r="682" spans="1:33" hidden="1">
      <c r="A682" s="60" t="s">
        <v>5487</v>
      </c>
      <c r="B682" s="31" t="s">
        <v>948</v>
      </c>
      <c r="C682" s="32" t="s">
        <v>2172</v>
      </c>
      <c r="D682" s="32" t="s">
        <v>2159</v>
      </c>
      <c r="E682" s="32" t="s">
        <v>2120</v>
      </c>
      <c r="F682" s="32" t="s">
        <v>2119</v>
      </c>
      <c r="G682" s="34" t="s">
        <v>2108</v>
      </c>
      <c r="H682" s="35" t="s">
        <v>2765</v>
      </c>
      <c r="I682" s="315">
        <v>4535</v>
      </c>
      <c r="J682" s="345">
        <v>512</v>
      </c>
      <c r="K682" s="331">
        <v>27</v>
      </c>
      <c r="L682" s="327">
        <v>1190.25</v>
      </c>
      <c r="M682" s="18">
        <f t="shared" si="103"/>
        <v>5.9536933999999996E-3</v>
      </c>
      <c r="N682" s="18">
        <f t="shared" si="104"/>
        <v>2.561051E-3</v>
      </c>
      <c r="O682" s="36">
        <f t="shared" si="105"/>
        <v>1.2937619999999999E-4</v>
      </c>
      <c r="P682" s="362">
        <f t="shared" ref="P682:P745" si="106">ROUNDDOWN(107000000*O682,0)</f>
        <v>13843</v>
      </c>
      <c r="Q682" s="258"/>
      <c r="R682" s="259"/>
      <c r="S682" s="259"/>
      <c r="T682" s="260"/>
      <c r="U682" s="202">
        <f t="shared" ref="U682:U745" si="107">MIN(P682:S682)</f>
        <v>13843</v>
      </c>
      <c r="V682" s="223">
        <f t="shared" si="99"/>
        <v>13843</v>
      </c>
      <c r="W682" s="155"/>
      <c r="X682" s="158"/>
      <c r="Y682" s="152"/>
      <c r="Z682" s="123"/>
      <c r="AA682" s="124"/>
      <c r="AB682" s="118"/>
      <c r="AC682" s="135"/>
      <c r="AD682" s="135"/>
      <c r="AE682" s="138"/>
      <c r="AF682" s="140"/>
      <c r="AG682" s="135"/>
    </row>
    <row r="683" spans="1:33" hidden="1">
      <c r="A683" s="60" t="s">
        <v>5488</v>
      </c>
      <c r="B683" s="31" t="s">
        <v>949</v>
      </c>
      <c r="C683" s="32" t="s">
        <v>2172</v>
      </c>
      <c r="D683" s="32" t="s">
        <v>2159</v>
      </c>
      <c r="E683" s="32" t="s">
        <v>2122</v>
      </c>
      <c r="F683" s="32">
        <v>3</v>
      </c>
      <c r="G683" s="34" t="s">
        <v>2109</v>
      </c>
      <c r="H683" s="35" t="s">
        <v>2766</v>
      </c>
      <c r="I683" s="315">
        <v>11491</v>
      </c>
      <c r="J683" s="345">
        <v>1432</v>
      </c>
      <c r="K683" s="331">
        <v>45</v>
      </c>
      <c r="L683" s="327">
        <v>1624.71</v>
      </c>
      <c r="M683" s="18">
        <f t="shared" si="103"/>
        <v>3.9161081999999998E-3</v>
      </c>
      <c r="N683" s="18">
        <f t="shared" si="104"/>
        <v>3.4516109999999998E-3</v>
      </c>
      <c r="O683" s="36">
        <f t="shared" si="105"/>
        <v>1.7436449999999999E-4</v>
      </c>
      <c r="P683" s="362">
        <f t="shared" si="106"/>
        <v>18657</v>
      </c>
      <c r="Q683" s="262"/>
      <c r="R683" s="259"/>
      <c r="S683" s="259"/>
      <c r="T683" s="260"/>
      <c r="U683" s="202">
        <f t="shared" si="107"/>
        <v>18657</v>
      </c>
      <c r="V683" s="223">
        <f t="shared" si="99"/>
        <v>18657</v>
      </c>
      <c r="W683" s="155"/>
      <c r="X683" s="158"/>
      <c r="Y683" s="152"/>
      <c r="Z683" s="123"/>
      <c r="AA683" s="124"/>
      <c r="AB683" s="118"/>
      <c r="AC683" s="135"/>
      <c r="AD683" s="135"/>
      <c r="AE683" s="138"/>
      <c r="AF683" s="140"/>
      <c r="AG683" s="135"/>
    </row>
    <row r="684" spans="1:33" hidden="1">
      <c r="A684" s="60" t="s">
        <v>5489</v>
      </c>
      <c r="B684" s="31" t="s">
        <v>950</v>
      </c>
      <c r="C684" s="32" t="s">
        <v>2172</v>
      </c>
      <c r="D684" s="32" t="s">
        <v>2159</v>
      </c>
      <c r="E684" s="32" t="s">
        <v>2124</v>
      </c>
      <c r="F684" s="32" t="s">
        <v>2119</v>
      </c>
      <c r="G684" s="34" t="s">
        <v>2108</v>
      </c>
      <c r="H684" s="35" t="s">
        <v>2767</v>
      </c>
      <c r="I684" s="315">
        <v>4924</v>
      </c>
      <c r="J684" s="345">
        <v>647</v>
      </c>
      <c r="K684" s="331">
        <v>39</v>
      </c>
      <c r="L684" s="327">
        <v>10031.129999999999</v>
      </c>
      <c r="M684" s="18">
        <f t="shared" si="103"/>
        <v>7.9203898999999998E-3</v>
      </c>
      <c r="N684" s="18">
        <f t="shared" si="104"/>
        <v>5.1085889999999998E-4</v>
      </c>
      <c r="O684" s="36">
        <f t="shared" si="105"/>
        <v>2.5806899999999999E-5</v>
      </c>
      <c r="P684" s="362">
        <f t="shared" si="106"/>
        <v>2761</v>
      </c>
      <c r="Q684" s="258"/>
      <c r="R684" s="259"/>
      <c r="S684" s="259"/>
      <c r="T684" s="260"/>
      <c r="U684" s="202">
        <f t="shared" si="107"/>
        <v>2761</v>
      </c>
      <c r="V684" s="223">
        <f t="shared" si="99"/>
        <v>2761</v>
      </c>
      <c r="W684" s="155"/>
      <c r="X684" s="158"/>
      <c r="Y684" s="152"/>
      <c r="Z684" s="123"/>
      <c r="AA684" s="124"/>
      <c r="AB684" s="118"/>
      <c r="AC684" s="135"/>
      <c r="AD684" s="135"/>
      <c r="AE684" s="138"/>
      <c r="AF684" s="140"/>
      <c r="AG684" s="135"/>
    </row>
    <row r="685" spans="1:33" hidden="1">
      <c r="A685" s="60" t="s">
        <v>5490</v>
      </c>
      <c r="B685" s="31" t="s">
        <v>951</v>
      </c>
      <c r="C685" s="32" t="s">
        <v>2172</v>
      </c>
      <c r="D685" s="32" t="s">
        <v>2159</v>
      </c>
      <c r="E685" s="32" t="s">
        <v>2126</v>
      </c>
      <c r="F685" s="32" t="s">
        <v>2119</v>
      </c>
      <c r="G685" s="34" t="s">
        <v>2108</v>
      </c>
      <c r="H685" s="35" t="s">
        <v>2768</v>
      </c>
      <c r="I685" s="315">
        <v>4745</v>
      </c>
      <c r="J685" s="345">
        <v>663</v>
      </c>
      <c r="K685" s="331">
        <v>51</v>
      </c>
      <c r="L685" s="327">
        <v>1266.6099999999999</v>
      </c>
      <c r="M685" s="18">
        <f t="shared" si="103"/>
        <v>1.07481559E-2</v>
      </c>
      <c r="N685" s="18">
        <f t="shared" si="104"/>
        <v>5.6260627000000001E-3</v>
      </c>
      <c r="O685" s="36">
        <f t="shared" si="105"/>
        <v>2.8421099999999998E-4</v>
      </c>
      <c r="P685" s="362">
        <f t="shared" si="106"/>
        <v>30410</v>
      </c>
      <c r="Q685" s="258"/>
      <c r="R685" s="259"/>
      <c r="S685" s="259"/>
      <c r="T685" s="260"/>
      <c r="U685" s="202">
        <f t="shared" si="107"/>
        <v>30410</v>
      </c>
      <c r="V685" s="223">
        <f t="shared" si="99"/>
        <v>30410</v>
      </c>
      <c r="W685" s="155"/>
      <c r="X685" s="158"/>
      <c r="Y685" s="152"/>
      <c r="Z685" s="123"/>
      <c r="AA685" s="124"/>
      <c r="AB685" s="118"/>
      <c r="AC685" s="135"/>
      <c r="AD685" s="135"/>
      <c r="AE685" s="138"/>
      <c r="AF685" s="140"/>
      <c r="AG685" s="135"/>
    </row>
    <row r="686" spans="1:33" hidden="1">
      <c r="A686" s="60" t="s">
        <v>5491</v>
      </c>
      <c r="B686" s="31" t="s">
        <v>952</v>
      </c>
      <c r="C686" s="32" t="s">
        <v>2172</v>
      </c>
      <c r="D686" s="32" t="s">
        <v>2159</v>
      </c>
      <c r="E686" s="32" t="s">
        <v>2133</v>
      </c>
      <c r="F686" s="32" t="s">
        <v>2119</v>
      </c>
      <c r="G686" s="34" t="s">
        <v>2108</v>
      </c>
      <c r="H686" s="35" t="s">
        <v>2769</v>
      </c>
      <c r="I686" s="315">
        <v>4540</v>
      </c>
      <c r="J686" s="345">
        <v>547</v>
      </c>
      <c r="K686" s="331">
        <v>32</v>
      </c>
      <c r="L686" s="327">
        <v>1066.98</v>
      </c>
      <c r="M686" s="18">
        <f t="shared" si="103"/>
        <v>7.0484581000000001E-3</v>
      </c>
      <c r="N686" s="18">
        <f t="shared" si="104"/>
        <v>3.6134759E-3</v>
      </c>
      <c r="O686" s="36">
        <f t="shared" si="105"/>
        <v>1.8254139999999999E-4</v>
      </c>
      <c r="P686" s="362">
        <f t="shared" si="106"/>
        <v>19531</v>
      </c>
      <c r="Q686" s="258"/>
      <c r="R686" s="259"/>
      <c r="S686" s="259"/>
      <c r="T686" s="260"/>
      <c r="U686" s="202">
        <f t="shared" si="107"/>
        <v>19531</v>
      </c>
      <c r="V686" s="223">
        <f t="shared" si="99"/>
        <v>19531</v>
      </c>
      <c r="W686" s="155"/>
      <c r="X686" s="158"/>
      <c r="Y686" s="152"/>
      <c r="Z686" s="123"/>
      <c r="AA686" s="124"/>
      <c r="AB686" s="118"/>
      <c r="AC686" s="135"/>
      <c r="AD686" s="135"/>
      <c r="AE686" s="138"/>
      <c r="AF686" s="140"/>
      <c r="AG686" s="135"/>
    </row>
    <row r="687" spans="1:33" hidden="1">
      <c r="A687" s="60" t="s">
        <v>5492</v>
      </c>
      <c r="B687" s="31" t="s">
        <v>953</v>
      </c>
      <c r="C687" s="32" t="s">
        <v>2172</v>
      </c>
      <c r="D687" s="32" t="s">
        <v>2159</v>
      </c>
      <c r="E687" s="32" t="s">
        <v>2157</v>
      </c>
      <c r="F687" s="32" t="s">
        <v>2119</v>
      </c>
      <c r="G687" s="34" t="s">
        <v>2108</v>
      </c>
      <c r="H687" s="35" t="s">
        <v>2770</v>
      </c>
      <c r="I687" s="315">
        <v>4421</v>
      </c>
      <c r="J687" s="345">
        <v>563</v>
      </c>
      <c r="K687" s="331">
        <v>23</v>
      </c>
      <c r="L687" s="327">
        <v>5746.88</v>
      </c>
      <c r="M687" s="18">
        <f t="shared" si="103"/>
        <v>5.2024428000000001E-3</v>
      </c>
      <c r="N687" s="18">
        <f t="shared" si="104"/>
        <v>5.096635E-4</v>
      </c>
      <c r="O687" s="36">
        <f t="shared" si="105"/>
        <v>2.5746599999999998E-5</v>
      </c>
      <c r="P687" s="362">
        <f t="shared" si="106"/>
        <v>2754</v>
      </c>
      <c r="Q687" s="258"/>
      <c r="R687" s="259"/>
      <c r="S687" s="259"/>
      <c r="T687" s="260"/>
      <c r="U687" s="202">
        <f t="shared" si="107"/>
        <v>2754</v>
      </c>
      <c r="V687" s="223">
        <f t="shared" si="99"/>
        <v>2754</v>
      </c>
      <c r="W687" s="155"/>
      <c r="X687" s="158"/>
      <c r="Y687" s="152"/>
      <c r="Z687" s="123"/>
      <c r="AA687" s="124"/>
      <c r="AB687" s="118"/>
      <c r="AC687" s="135"/>
      <c r="AD687" s="135"/>
      <c r="AE687" s="138"/>
      <c r="AF687" s="140"/>
      <c r="AG687" s="135"/>
    </row>
    <row r="688" spans="1:33" hidden="1">
      <c r="A688" s="60" t="s">
        <v>5493</v>
      </c>
      <c r="B688" s="31" t="s">
        <v>954</v>
      </c>
      <c r="C688" s="32" t="s">
        <v>2172</v>
      </c>
      <c r="D688" s="32" t="s">
        <v>2172</v>
      </c>
      <c r="E688" s="32" t="s">
        <v>2116</v>
      </c>
      <c r="F688" s="32" t="s">
        <v>2119</v>
      </c>
      <c r="G688" s="34" t="s">
        <v>2108</v>
      </c>
      <c r="H688" s="35" t="s">
        <v>2448</v>
      </c>
      <c r="I688" s="315">
        <v>4279</v>
      </c>
      <c r="J688" s="345">
        <v>546</v>
      </c>
      <c r="K688" s="331">
        <v>74</v>
      </c>
      <c r="L688" s="327">
        <v>865.64</v>
      </c>
      <c r="M688" s="18">
        <f t="shared" si="103"/>
        <v>1.7293760200000001E-2</v>
      </c>
      <c r="N688" s="18">
        <f t="shared" si="104"/>
        <v>1.09079906E-2</v>
      </c>
      <c r="O688" s="36">
        <f t="shared" si="105"/>
        <v>5.5103750000000005E-4</v>
      </c>
      <c r="P688" s="362">
        <f t="shared" si="106"/>
        <v>58961</v>
      </c>
      <c r="Q688" s="258"/>
      <c r="R688" s="259"/>
      <c r="S688" s="259"/>
      <c r="T688" s="260"/>
      <c r="U688" s="202">
        <f t="shared" si="107"/>
        <v>58961</v>
      </c>
      <c r="V688" s="223">
        <f t="shared" si="99"/>
        <v>58961</v>
      </c>
      <c r="W688" s="155"/>
      <c r="X688" s="158"/>
      <c r="Y688" s="152"/>
      <c r="Z688" s="123"/>
      <c r="AA688" s="124"/>
      <c r="AB688" s="118"/>
      <c r="AC688" s="135"/>
      <c r="AD688" s="135"/>
      <c r="AE688" s="138"/>
      <c r="AF688" s="140"/>
      <c r="AG688" s="135"/>
    </row>
    <row r="689" spans="1:33" hidden="1">
      <c r="A689" s="60" t="s">
        <v>5494</v>
      </c>
      <c r="B689" s="31" t="s">
        <v>955</v>
      </c>
      <c r="C689" s="32" t="s">
        <v>2172</v>
      </c>
      <c r="D689" s="32" t="s">
        <v>2172</v>
      </c>
      <c r="E689" s="32" t="s">
        <v>2115</v>
      </c>
      <c r="F689" s="32" t="s">
        <v>2119</v>
      </c>
      <c r="G689" s="34" t="s">
        <v>2108</v>
      </c>
      <c r="H689" s="35" t="s">
        <v>2771</v>
      </c>
      <c r="I689" s="315">
        <v>4141</v>
      </c>
      <c r="J689" s="345">
        <v>590</v>
      </c>
      <c r="K689" s="331">
        <v>19</v>
      </c>
      <c r="L689" s="327">
        <v>1317.04</v>
      </c>
      <c r="M689" s="18">
        <f t="shared" si="103"/>
        <v>4.5882637000000002E-3</v>
      </c>
      <c r="N689" s="18">
        <f t="shared" si="104"/>
        <v>2.0554239000000001E-3</v>
      </c>
      <c r="O689" s="36">
        <f t="shared" si="105"/>
        <v>1.038335E-4</v>
      </c>
      <c r="P689" s="362">
        <f t="shared" si="106"/>
        <v>11110</v>
      </c>
      <c r="Q689" s="258"/>
      <c r="R689" s="259"/>
      <c r="S689" s="259"/>
      <c r="T689" s="260"/>
      <c r="U689" s="202">
        <f t="shared" si="107"/>
        <v>11110</v>
      </c>
      <c r="V689" s="223">
        <f t="shared" si="99"/>
        <v>11110</v>
      </c>
      <c r="W689" s="155"/>
      <c r="X689" s="158"/>
      <c r="Y689" s="152"/>
      <c r="Z689" s="123"/>
      <c r="AA689" s="124"/>
      <c r="AB689" s="118"/>
      <c r="AC689" s="135"/>
      <c r="AD689" s="135"/>
      <c r="AE689" s="138"/>
      <c r="AF689" s="140"/>
      <c r="AG689" s="135"/>
    </row>
    <row r="690" spans="1:33" hidden="1">
      <c r="A690" s="60" t="s">
        <v>5495</v>
      </c>
      <c r="B690" s="31" t="s">
        <v>956</v>
      </c>
      <c r="C690" s="32" t="s">
        <v>2172</v>
      </c>
      <c r="D690" s="32" t="s">
        <v>2172</v>
      </c>
      <c r="E690" s="32" t="s">
        <v>2120</v>
      </c>
      <c r="F690" s="32" t="s">
        <v>2119</v>
      </c>
      <c r="G690" s="34" t="s">
        <v>2108</v>
      </c>
      <c r="H690" s="35" t="s">
        <v>2772</v>
      </c>
      <c r="I690" s="315">
        <v>8462</v>
      </c>
      <c r="J690" s="345">
        <v>1231</v>
      </c>
      <c r="K690" s="331">
        <v>64</v>
      </c>
      <c r="L690" s="327">
        <v>1534.93</v>
      </c>
      <c r="M690" s="18">
        <f t="shared" si="103"/>
        <v>7.5632238000000003E-3</v>
      </c>
      <c r="N690" s="18">
        <f t="shared" si="104"/>
        <v>6.0656371000000001E-3</v>
      </c>
      <c r="O690" s="36">
        <f t="shared" si="105"/>
        <v>3.0641689999999998E-4</v>
      </c>
      <c r="P690" s="362">
        <f t="shared" si="106"/>
        <v>32786</v>
      </c>
      <c r="Q690" s="258"/>
      <c r="R690" s="259"/>
      <c r="S690" s="259"/>
      <c r="T690" s="260"/>
      <c r="U690" s="202">
        <f t="shared" si="107"/>
        <v>32786</v>
      </c>
      <c r="V690" s="223">
        <f t="shared" si="99"/>
        <v>32786</v>
      </c>
      <c r="W690" s="155"/>
      <c r="X690" s="158"/>
      <c r="Y690" s="152"/>
      <c r="Z690" s="123"/>
      <c r="AA690" s="124"/>
      <c r="AB690" s="118"/>
      <c r="AC690" s="135"/>
      <c r="AD690" s="135"/>
      <c r="AE690" s="138"/>
      <c r="AF690" s="140"/>
      <c r="AG690" s="135"/>
    </row>
    <row r="691" spans="1:33" hidden="1">
      <c r="A691" s="60" t="s">
        <v>5496</v>
      </c>
      <c r="B691" s="31" t="s">
        <v>957</v>
      </c>
      <c r="C691" s="32" t="s">
        <v>2172</v>
      </c>
      <c r="D691" s="32" t="s">
        <v>2172</v>
      </c>
      <c r="E691" s="32" t="s">
        <v>2122</v>
      </c>
      <c r="F691" s="32" t="s">
        <v>2119</v>
      </c>
      <c r="G691" s="34" t="s">
        <v>2108</v>
      </c>
      <c r="H691" s="35" t="s">
        <v>2773</v>
      </c>
      <c r="I691" s="315">
        <v>6077</v>
      </c>
      <c r="J691" s="345">
        <v>892</v>
      </c>
      <c r="K691" s="331">
        <v>62</v>
      </c>
      <c r="L691" s="327">
        <v>2548.9699999999998</v>
      </c>
      <c r="M691" s="18">
        <f t="shared" si="103"/>
        <v>1.0202402500000001E-2</v>
      </c>
      <c r="N691" s="18">
        <f t="shared" si="104"/>
        <v>3.5702824999999999E-3</v>
      </c>
      <c r="O691" s="36">
        <f t="shared" si="105"/>
        <v>1.803594E-4</v>
      </c>
      <c r="P691" s="362">
        <f t="shared" si="106"/>
        <v>19298</v>
      </c>
      <c r="Q691" s="258"/>
      <c r="R691" s="259"/>
      <c r="S691" s="259"/>
      <c r="T691" s="260"/>
      <c r="U691" s="202">
        <f t="shared" si="107"/>
        <v>19298</v>
      </c>
      <c r="V691" s="223">
        <f t="shared" si="99"/>
        <v>19298</v>
      </c>
      <c r="W691" s="155"/>
      <c r="X691" s="158"/>
      <c r="Y691" s="152"/>
      <c r="Z691" s="123"/>
      <c r="AA691" s="124"/>
      <c r="AB691" s="118"/>
      <c r="AC691" s="135"/>
      <c r="AD691" s="135"/>
      <c r="AE691" s="138"/>
      <c r="AF691" s="140"/>
      <c r="AG691" s="135"/>
    </row>
    <row r="692" spans="1:33" hidden="1">
      <c r="A692" s="60" t="s">
        <v>5497</v>
      </c>
      <c r="B692" s="31" t="s">
        <v>958</v>
      </c>
      <c r="C692" s="32" t="s">
        <v>2172</v>
      </c>
      <c r="D692" s="32" t="s">
        <v>2172</v>
      </c>
      <c r="E692" s="32" t="s">
        <v>2124</v>
      </c>
      <c r="F692" s="32" t="s">
        <v>2119</v>
      </c>
      <c r="G692" s="34" t="s">
        <v>2108</v>
      </c>
      <c r="H692" s="35" t="s">
        <v>2774</v>
      </c>
      <c r="I692" s="315">
        <v>3405</v>
      </c>
      <c r="J692" s="345">
        <v>474</v>
      </c>
      <c r="K692" s="331">
        <v>24</v>
      </c>
      <c r="L692" s="327">
        <v>882.16</v>
      </c>
      <c r="M692" s="18">
        <f t="shared" si="103"/>
        <v>7.0484581000000001E-3</v>
      </c>
      <c r="N692" s="18">
        <f t="shared" si="104"/>
        <v>3.7872598000000001E-3</v>
      </c>
      <c r="O692" s="36">
        <f t="shared" si="105"/>
        <v>1.9132050000000001E-4</v>
      </c>
      <c r="P692" s="362">
        <f t="shared" si="106"/>
        <v>20471</v>
      </c>
      <c r="Q692" s="258"/>
      <c r="R692" s="259"/>
      <c r="S692" s="259"/>
      <c r="T692" s="260"/>
      <c r="U692" s="202">
        <f t="shared" si="107"/>
        <v>20471</v>
      </c>
      <c r="V692" s="223">
        <f t="shared" si="99"/>
        <v>20471</v>
      </c>
      <c r="W692" s="155"/>
      <c r="X692" s="158"/>
      <c r="Y692" s="152"/>
      <c r="Z692" s="123"/>
      <c r="AA692" s="124"/>
      <c r="AB692" s="118"/>
      <c r="AC692" s="135"/>
      <c r="AD692" s="135"/>
      <c r="AE692" s="138"/>
      <c r="AF692" s="140"/>
      <c r="AG692" s="135"/>
    </row>
    <row r="693" spans="1:33" hidden="1">
      <c r="A693" s="60" t="s">
        <v>5498</v>
      </c>
      <c r="B693" s="31" t="s">
        <v>959</v>
      </c>
      <c r="C693" s="32" t="s">
        <v>2172</v>
      </c>
      <c r="D693" s="32" t="s">
        <v>2172</v>
      </c>
      <c r="E693" s="32" t="s">
        <v>2126</v>
      </c>
      <c r="F693" s="32" t="s">
        <v>2119</v>
      </c>
      <c r="G693" s="34" t="s">
        <v>2108</v>
      </c>
      <c r="H693" s="35" t="s">
        <v>2775</v>
      </c>
      <c r="I693" s="315">
        <v>12917</v>
      </c>
      <c r="J693" s="345">
        <v>1853</v>
      </c>
      <c r="K693" s="331">
        <v>12</v>
      </c>
      <c r="L693" s="327">
        <v>1792.75</v>
      </c>
      <c r="M693" s="18">
        <f t="shared" si="103"/>
        <v>9.2900820000000001E-4</v>
      </c>
      <c r="N693" s="18">
        <f t="shared" si="104"/>
        <v>9.6022990000000003E-4</v>
      </c>
      <c r="O693" s="36">
        <f t="shared" si="105"/>
        <v>4.8507800000000003E-5</v>
      </c>
      <c r="P693" s="362">
        <f t="shared" si="106"/>
        <v>5190</v>
      </c>
      <c r="Q693" s="262"/>
      <c r="R693" s="259"/>
      <c r="S693" s="259"/>
      <c r="T693" s="260"/>
      <c r="U693" s="202">
        <f t="shared" si="107"/>
        <v>5190</v>
      </c>
      <c r="V693" s="223">
        <f t="shared" si="99"/>
        <v>5190</v>
      </c>
      <c r="W693" s="155"/>
      <c r="X693" s="158"/>
      <c r="Y693" s="152"/>
      <c r="Z693" s="123"/>
      <c r="AA693" s="124"/>
      <c r="AB693" s="118"/>
      <c r="AC693" s="135"/>
      <c r="AD693" s="135"/>
      <c r="AE693" s="138"/>
      <c r="AF693" s="140"/>
      <c r="AG693" s="135"/>
    </row>
    <row r="694" spans="1:33" hidden="1">
      <c r="A694" s="60" t="s">
        <v>5499</v>
      </c>
      <c r="B694" s="31" t="s">
        <v>960</v>
      </c>
      <c r="C694" s="32" t="s">
        <v>2172</v>
      </c>
      <c r="D694" s="32" t="s">
        <v>2172</v>
      </c>
      <c r="E694" s="32" t="s">
        <v>2133</v>
      </c>
      <c r="F694" s="32" t="s">
        <v>2119</v>
      </c>
      <c r="G694" s="34" t="s">
        <v>2108</v>
      </c>
      <c r="H694" s="35" t="s">
        <v>2776</v>
      </c>
      <c r="I694" s="315">
        <v>3492</v>
      </c>
      <c r="J694" s="345">
        <v>459</v>
      </c>
      <c r="K694" s="331">
        <v>28</v>
      </c>
      <c r="L694" s="327">
        <v>942.56</v>
      </c>
      <c r="M694" s="18">
        <f t="shared" si="103"/>
        <v>8.0183275999999998E-3</v>
      </c>
      <c r="N694" s="18">
        <f t="shared" si="104"/>
        <v>3.9046981999999999E-3</v>
      </c>
      <c r="O694" s="36">
        <f t="shared" si="105"/>
        <v>1.972531E-4</v>
      </c>
      <c r="P694" s="362">
        <f t="shared" si="106"/>
        <v>21106</v>
      </c>
      <c r="Q694" s="263"/>
      <c r="R694" s="259"/>
      <c r="S694" s="259"/>
      <c r="T694" s="260"/>
      <c r="U694" s="202">
        <f t="shared" si="107"/>
        <v>21106</v>
      </c>
      <c r="V694" s="223">
        <f t="shared" si="99"/>
        <v>21106</v>
      </c>
      <c r="W694" s="155"/>
      <c r="X694" s="158"/>
      <c r="Y694" s="152"/>
      <c r="Z694" s="123"/>
      <c r="AA694" s="124"/>
      <c r="AB694" s="118"/>
      <c r="AC694" s="135"/>
      <c r="AD694" s="135"/>
      <c r="AE694" s="138"/>
      <c r="AF694" s="140"/>
      <c r="AG694" s="135"/>
    </row>
    <row r="695" spans="1:33" hidden="1">
      <c r="A695" s="60" t="s">
        <v>5500</v>
      </c>
      <c r="B695" s="31" t="s">
        <v>961</v>
      </c>
      <c r="C695" s="32" t="s">
        <v>2172</v>
      </c>
      <c r="D695" s="32" t="s">
        <v>2172</v>
      </c>
      <c r="E695" s="32" t="s">
        <v>2157</v>
      </c>
      <c r="F695" s="32" t="s">
        <v>2119</v>
      </c>
      <c r="G695" s="34" t="s">
        <v>2108</v>
      </c>
      <c r="H695" s="35" t="s">
        <v>2777</v>
      </c>
      <c r="I695" s="315">
        <v>12310</v>
      </c>
      <c r="J695" s="345">
        <v>1875</v>
      </c>
      <c r="K695" s="331">
        <v>39</v>
      </c>
      <c r="L695" s="327">
        <v>1188.52</v>
      </c>
      <c r="M695" s="18">
        <f t="shared" si="103"/>
        <v>3.1681559000000001E-3</v>
      </c>
      <c r="N695" s="18">
        <f t="shared" si="104"/>
        <v>4.9980583000000002E-3</v>
      </c>
      <c r="O695" s="36">
        <f t="shared" si="105"/>
        <v>2.5248620000000002E-4</v>
      </c>
      <c r="P695" s="362">
        <f t="shared" si="106"/>
        <v>27016</v>
      </c>
      <c r="Q695" s="258"/>
      <c r="R695" s="259"/>
      <c r="S695" s="259"/>
      <c r="T695" s="260"/>
      <c r="U695" s="202">
        <f t="shared" si="107"/>
        <v>27016</v>
      </c>
      <c r="V695" s="223">
        <f t="shared" si="99"/>
        <v>27016</v>
      </c>
      <c r="W695" s="155"/>
      <c r="X695" s="158"/>
      <c r="Y695" s="152"/>
      <c r="Z695" s="123"/>
      <c r="AA695" s="124"/>
      <c r="AB695" s="118"/>
      <c r="AC695" s="135"/>
      <c r="AD695" s="135"/>
      <c r="AE695" s="138"/>
      <c r="AF695" s="140"/>
      <c r="AG695" s="135"/>
    </row>
    <row r="696" spans="1:33" hidden="1">
      <c r="A696" s="60" t="s">
        <v>5501</v>
      </c>
      <c r="B696" s="31" t="s">
        <v>962</v>
      </c>
      <c r="C696" s="32" t="s">
        <v>2172</v>
      </c>
      <c r="D696" s="32" t="s">
        <v>2172</v>
      </c>
      <c r="E696" s="32" t="s">
        <v>2159</v>
      </c>
      <c r="F696" s="32">
        <v>3</v>
      </c>
      <c r="G696" s="34" t="s">
        <v>2109</v>
      </c>
      <c r="H696" s="35" t="s">
        <v>2778</v>
      </c>
      <c r="I696" s="315">
        <v>16308</v>
      </c>
      <c r="J696" s="345">
        <v>2360</v>
      </c>
      <c r="K696" s="331">
        <v>77</v>
      </c>
      <c r="L696" s="327">
        <v>1494.21</v>
      </c>
      <c r="M696" s="18">
        <f t="shared" si="103"/>
        <v>4.7216089999999999E-3</v>
      </c>
      <c r="N696" s="18">
        <f t="shared" si="104"/>
        <v>7.4574504999999998E-3</v>
      </c>
      <c r="O696" s="36">
        <f t="shared" si="105"/>
        <v>3.7672699999999999E-4</v>
      </c>
      <c r="P696" s="362">
        <f t="shared" si="106"/>
        <v>40309</v>
      </c>
      <c r="Q696" s="258"/>
      <c r="R696" s="259"/>
      <c r="S696" s="259"/>
      <c r="T696" s="260"/>
      <c r="U696" s="202">
        <f t="shared" si="107"/>
        <v>40309</v>
      </c>
      <c r="V696" s="223">
        <f t="shared" si="99"/>
        <v>40309</v>
      </c>
      <c r="W696" s="155"/>
      <c r="X696" s="158"/>
      <c r="Y696" s="152"/>
      <c r="Z696" s="123"/>
      <c r="AA696" s="124"/>
      <c r="AB696" s="118"/>
      <c r="AC696" s="135"/>
      <c r="AD696" s="135"/>
      <c r="AE696" s="138"/>
      <c r="AF696" s="140"/>
      <c r="AG696" s="135"/>
    </row>
    <row r="697" spans="1:33" hidden="1">
      <c r="A697" s="60" t="s">
        <v>5502</v>
      </c>
      <c r="B697" s="31" t="s">
        <v>963</v>
      </c>
      <c r="C697" s="32" t="s">
        <v>2172</v>
      </c>
      <c r="D697" s="32" t="s">
        <v>2172</v>
      </c>
      <c r="E697" s="32" t="s">
        <v>2172</v>
      </c>
      <c r="F697" s="32" t="s">
        <v>2119</v>
      </c>
      <c r="G697" s="34" t="s">
        <v>2108</v>
      </c>
      <c r="H697" s="35" t="s">
        <v>2779</v>
      </c>
      <c r="I697" s="315">
        <v>11981</v>
      </c>
      <c r="J697" s="345">
        <v>1845</v>
      </c>
      <c r="K697" s="331">
        <v>61</v>
      </c>
      <c r="L697" s="327">
        <v>2032.99</v>
      </c>
      <c r="M697" s="18">
        <f t="shared" si="103"/>
        <v>5.0913946999999998E-3</v>
      </c>
      <c r="N697" s="18">
        <f t="shared" si="104"/>
        <v>4.6205947999999998E-3</v>
      </c>
      <c r="O697" s="36">
        <f t="shared" si="105"/>
        <v>2.3341789999999999E-4</v>
      </c>
      <c r="P697" s="362">
        <f t="shared" si="106"/>
        <v>24975</v>
      </c>
      <c r="Q697" s="258"/>
      <c r="R697" s="259"/>
      <c r="S697" s="259"/>
      <c r="T697" s="260"/>
      <c r="U697" s="202">
        <f t="shared" si="107"/>
        <v>24975</v>
      </c>
      <c r="V697" s="223">
        <f t="shared" si="99"/>
        <v>24975</v>
      </c>
      <c r="W697" s="155"/>
      <c r="X697" s="158"/>
      <c r="Y697" s="152"/>
      <c r="Z697" s="123"/>
      <c r="AA697" s="124"/>
      <c r="AB697" s="118"/>
      <c r="AC697" s="135"/>
      <c r="AD697" s="135"/>
      <c r="AE697" s="138"/>
      <c r="AF697" s="140"/>
      <c r="AG697" s="135"/>
    </row>
    <row r="698" spans="1:33" hidden="1">
      <c r="A698" s="61" t="s">
        <v>7278</v>
      </c>
      <c r="B698" s="31" t="s">
        <v>964</v>
      </c>
      <c r="C698" s="32" t="s">
        <v>2172</v>
      </c>
      <c r="D698" s="32" t="s">
        <v>2172</v>
      </c>
      <c r="E698" s="32" t="s">
        <v>2174</v>
      </c>
      <c r="F698" s="32">
        <v>3</v>
      </c>
      <c r="G698" s="34" t="s">
        <v>2109</v>
      </c>
      <c r="H698" s="35" t="s">
        <v>2780</v>
      </c>
      <c r="I698" s="315">
        <v>7836</v>
      </c>
      <c r="J698" s="345">
        <v>1146</v>
      </c>
      <c r="K698" s="331">
        <v>59</v>
      </c>
      <c r="L698" s="327">
        <v>2596.77</v>
      </c>
      <c r="M698" s="18">
        <f t="shared" si="103"/>
        <v>7.5293516999999999E-3</v>
      </c>
      <c r="N698" s="18">
        <f t="shared" si="104"/>
        <v>3.3228344999999999E-3</v>
      </c>
      <c r="O698" s="36">
        <f t="shared" si="105"/>
        <v>1.678591E-4</v>
      </c>
      <c r="P698" s="362">
        <f t="shared" si="106"/>
        <v>17960</v>
      </c>
      <c r="Q698" s="258"/>
      <c r="R698" s="259"/>
      <c r="S698" s="259"/>
      <c r="T698" s="260"/>
      <c r="U698" s="202">
        <f t="shared" si="107"/>
        <v>17960</v>
      </c>
      <c r="V698" s="223">
        <f t="shared" si="99"/>
        <v>17960</v>
      </c>
      <c r="W698" s="155"/>
      <c r="X698" s="158"/>
      <c r="Y698" s="152"/>
      <c r="Z698" s="123"/>
      <c r="AA698" s="124"/>
      <c r="AB698" s="118"/>
      <c r="AC698" s="135"/>
      <c r="AD698" s="135"/>
      <c r="AE698" s="138"/>
      <c r="AF698" s="140"/>
      <c r="AG698" s="135"/>
    </row>
    <row r="699" spans="1:33" hidden="1">
      <c r="A699" s="60" t="s">
        <v>5503</v>
      </c>
      <c r="B699" s="31" t="s">
        <v>965</v>
      </c>
      <c r="C699" s="32" t="s">
        <v>2172</v>
      </c>
      <c r="D699" s="32" t="s">
        <v>2174</v>
      </c>
      <c r="E699" s="32" t="s">
        <v>2116</v>
      </c>
      <c r="F699" s="32" t="s">
        <v>2119</v>
      </c>
      <c r="G699" s="34" t="s">
        <v>2108</v>
      </c>
      <c r="H699" s="35" t="s">
        <v>2781</v>
      </c>
      <c r="I699" s="315">
        <v>3920</v>
      </c>
      <c r="J699" s="345">
        <v>540</v>
      </c>
      <c r="K699" s="331">
        <v>57</v>
      </c>
      <c r="L699" s="327">
        <v>1133.55</v>
      </c>
      <c r="M699" s="18">
        <f t="shared" si="103"/>
        <v>1.45408163E-2</v>
      </c>
      <c r="N699" s="18">
        <f t="shared" si="104"/>
        <v>6.9269470000000001E-3</v>
      </c>
      <c r="O699" s="36">
        <f t="shared" si="105"/>
        <v>3.4992759999999997E-4</v>
      </c>
      <c r="P699" s="362">
        <f t="shared" si="106"/>
        <v>37442</v>
      </c>
      <c r="Q699" s="258"/>
      <c r="R699" s="259"/>
      <c r="S699" s="259"/>
      <c r="T699" s="260"/>
      <c r="U699" s="202">
        <f t="shared" si="107"/>
        <v>37442</v>
      </c>
      <c r="V699" s="223">
        <f t="shared" si="99"/>
        <v>37442</v>
      </c>
      <c r="W699" s="155"/>
      <c r="X699" s="158"/>
      <c r="Y699" s="152"/>
      <c r="Z699" s="123"/>
      <c r="AA699" s="124"/>
      <c r="AB699" s="118"/>
      <c r="AC699" s="135"/>
      <c r="AD699" s="135"/>
      <c r="AE699" s="138"/>
      <c r="AF699" s="140"/>
      <c r="AG699" s="135"/>
    </row>
    <row r="700" spans="1:33" hidden="1">
      <c r="A700" s="60" t="s">
        <v>5504</v>
      </c>
      <c r="B700" s="31" t="s">
        <v>966</v>
      </c>
      <c r="C700" s="32" t="s">
        <v>2172</v>
      </c>
      <c r="D700" s="32" t="s">
        <v>2174</v>
      </c>
      <c r="E700" s="32" t="s">
        <v>2115</v>
      </c>
      <c r="F700" s="32" t="s">
        <v>2119</v>
      </c>
      <c r="G700" s="34" t="s">
        <v>2108</v>
      </c>
      <c r="H700" s="35" t="s">
        <v>2782</v>
      </c>
      <c r="I700" s="315">
        <v>3484</v>
      </c>
      <c r="J700" s="345">
        <v>426</v>
      </c>
      <c r="K700" s="331">
        <v>35</v>
      </c>
      <c r="L700" s="327">
        <v>1247.69</v>
      </c>
      <c r="M700" s="18">
        <f t="shared" si="103"/>
        <v>1.00459242E-2</v>
      </c>
      <c r="N700" s="18">
        <f t="shared" si="104"/>
        <v>3.4299895000000002E-3</v>
      </c>
      <c r="O700" s="36">
        <f t="shared" si="105"/>
        <v>1.732723E-4</v>
      </c>
      <c r="P700" s="362">
        <f t="shared" si="106"/>
        <v>18540</v>
      </c>
      <c r="Q700" s="261"/>
      <c r="R700" s="259"/>
      <c r="S700" s="259"/>
      <c r="T700" s="260"/>
      <c r="U700" s="202">
        <f t="shared" si="107"/>
        <v>18540</v>
      </c>
      <c r="V700" s="223">
        <f t="shared" si="99"/>
        <v>18540</v>
      </c>
      <c r="W700" s="155"/>
      <c r="X700" s="158"/>
      <c r="Y700" s="152"/>
      <c r="Z700" s="123"/>
      <c r="AA700" s="124"/>
      <c r="AB700" s="118"/>
      <c r="AC700" s="135"/>
      <c r="AD700" s="135"/>
      <c r="AE700" s="138"/>
      <c r="AF700" s="140"/>
      <c r="AG700" s="135"/>
    </row>
    <row r="701" spans="1:33" hidden="1">
      <c r="A701" s="60" t="s">
        <v>5505</v>
      </c>
      <c r="B701" s="31" t="s">
        <v>967</v>
      </c>
      <c r="C701" s="32" t="s">
        <v>2172</v>
      </c>
      <c r="D701" s="32" t="s">
        <v>2174</v>
      </c>
      <c r="E701" s="32" t="s">
        <v>2120</v>
      </c>
      <c r="F701" s="32">
        <v>3</v>
      </c>
      <c r="G701" s="34" t="s">
        <v>2109</v>
      </c>
      <c r="H701" s="35" t="s">
        <v>2783</v>
      </c>
      <c r="I701" s="315">
        <v>15371</v>
      </c>
      <c r="J701" s="345">
        <v>2014</v>
      </c>
      <c r="K701" s="331">
        <v>62</v>
      </c>
      <c r="L701" s="327">
        <v>1573</v>
      </c>
      <c r="M701" s="18">
        <f t="shared" si="103"/>
        <v>4.0335696999999997E-3</v>
      </c>
      <c r="N701" s="18">
        <f t="shared" si="104"/>
        <v>5.1644051E-3</v>
      </c>
      <c r="O701" s="36">
        <f t="shared" si="105"/>
        <v>2.608895E-4</v>
      </c>
      <c r="P701" s="362">
        <f t="shared" si="106"/>
        <v>27915</v>
      </c>
      <c r="Q701" s="258"/>
      <c r="R701" s="259"/>
      <c r="S701" s="259"/>
      <c r="T701" s="260"/>
      <c r="U701" s="202">
        <f t="shared" si="107"/>
        <v>27915</v>
      </c>
      <c r="V701" s="223">
        <f t="shared" si="99"/>
        <v>27915</v>
      </c>
      <c r="W701" s="155"/>
      <c r="X701" s="158"/>
      <c r="Y701" s="152"/>
      <c r="Z701" s="123"/>
      <c r="AA701" s="124"/>
      <c r="AB701" s="118"/>
      <c r="AC701" s="135"/>
      <c r="AD701" s="135"/>
      <c r="AE701" s="138"/>
      <c r="AF701" s="140"/>
      <c r="AG701" s="135"/>
    </row>
    <row r="702" spans="1:33" hidden="1">
      <c r="A702" s="60" t="s">
        <v>5506</v>
      </c>
      <c r="B702" s="31" t="s">
        <v>968</v>
      </c>
      <c r="C702" s="32" t="s">
        <v>2172</v>
      </c>
      <c r="D702" s="32" t="s">
        <v>2174</v>
      </c>
      <c r="E702" s="32" t="s">
        <v>2122</v>
      </c>
      <c r="F702" s="32">
        <v>3</v>
      </c>
      <c r="G702" s="34" t="s">
        <v>2109</v>
      </c>
      <c r="H702" s="35" t="s">
        <v>2784</v>
      </c>
      <c r="I702" s="315">
        <v>6956</v>
      </c>
      <c r="J702" s="345">
        <v>802</v>
      </c>
      <c r="K702" s="331">
        <v>57</v>
      </c>
      <c r="L702" s="327">
        <v>1805.77</v>
      </c>
      <c r="M702" s="18">
        <f t="shared" si="103"/>
        <v>8.1943645000000006E-3</v>
      </c>
      <c r="N702" s="18">
        <f t="shared" si="104"/>
        <v>3.6393783000000001E-3</v>
      </c>
      <c r="O702" s="36">
        <f t="shared" si="105"/>
        <v>1.8384989999999999E-4</v>
      </c>
      <c r="P702" s="362">
        <f t="shared" si="106"/>
        <v>19671</v>
      </c>
      <c r="Q702" s="258"/>
      <c r="R702" s="259"/>
      <c r="S702" s="259"/>
      <c r="T702" s="260"/>
      <c r="U702" s="202">
        <f t="shared" si="107"/>
        <v>19671</v>
      </c>
      <c r="V702" s="223">
        <f t="shared" si="99"/>
        <v>19671</v>
      </c>
      <c r="W702" s="155"/>
      <c r="X702" s="158"/>
      <c r="Y702" s="152"/>
      <c r="Z702" s="123"/>
      <c r="AA702" s="124"/>
      <c r="AB702" s="118"/>
      <c r="AC702" s="135"/>
      <c r="AD702" s="135"/>
      <c r="AE702" s="138"/>
      <c r="AF702" s="140"/>
      <c r="AG702" s="135"/>
    </row>
    <row r="703" spans="1:33" hidden="1">
      <c r="A703" s="60" t="s">
        <v>5507</v>
      </c>
      <c r="B703" s="31" t="s">
        <v>969</v>
      </c>
      <c r="C703" s="32" t="s">
        <v>2172</v>
      </c>
      <c r="D703" s="32" t="s">
        <v>2174</v>
      </c>
      <c r="E703" s="32" t="s">
        <v>2124</v>
      </c>
      <c r="F703" s="32" t="s">
        <v>2119</v>
      </c>
      <c r="G703" s="34" t="s">
        <v>2108</v>
      </c>
      <c r="H703" s="35" t="s">
        <v>2785</v>
      </c>
      <c r="I703" s="315">
        <v>6239</v>
      </c>
      <c r="J703" s="345">
        <v>740</v>
      </c>
      <c r="K703" s="331">
        <v>30</v>
      </c>
      <c r="L703" s="327">
        <v>1959.18</v>
      </c>
      <c r="M703" s="18">
        <f t="shared" si="103"/>
        <v>4.8084627999999997E-3</v>
      </c>
      <c r="N703" s="18">
        <f t="shared" si="104"/>
        <v>1.8161998E-3</v>
      </c>
      <c r="O703" s="36">
        <f t="shared" si="105"/>
        <v>9.1748699999999998E-5</v>
      </c>
      <c r="P703" s="362">
        <f t="shared" si="106"/>
        <v>9817</v>
      </c>
      <c r="Q703" s="258"/>
      <c r="R703" s="259"/>
      <c r="S703" s="259"/>
      <c r="T703" s="260"/>
      <c r="U703" s="202">
        <f t="shared" si="107"/>
        <v>9817</v>
      </c>
      <c r="V703" s="223">
        <f t="shared" si="99"/>
        <v>9817</v>
      </c>
      <c r="W703" s="155"/>
      <c r="X703" s="158"/>
      <c r="Y703" s="152"/>
      <c r="Z703" s="123"/>
      <c r="AA703" s="124"/>
      <c r="AB703" s="118"/>
      <c r="AC703" s="135"/>
      <c r="AD703" s="135"/>
      <c r="AE703" s="138"/>
      <c r="AF703" s="140"/>
      <c r="AG703" s="135"/>
    </row>
    <row r="704" spans="1:33" hidden="1">
      <c r="A704" s="60" t="s">
        <v>5508</v>
      </c>
      <c r="B704" s="31" t="s">
        <v>970</v>
      </c>
      <c r="C704" s="32" t="s">
        <v>2172</v>
      </c>
      <c r="D704" s="32" t="s">
        <v>2174</v>
      </c>
      <c r="E704" s="32" t="s">
        <v>2126</v>
      </c>
      <c r="F704" s="32" t="s">
        <v>2119</v>
      </c>
      <c r="G704" s="34" t="s">
        <v>2108</v>
      </c>
      <c r="H704" s="35" t="s">
        <v>2786</v>
      </c>
      <c r="I704" s="315">
        <v>4936</v>
      </c>
      <c r="J704" s="345">
        <v>583</v>
      </c>
      <c r="K704" s="331">
        <v>25</v>
      </c>
      <c r="L704" s="327">
        <v>1043.6600000000001</v>
      </c>
      <c r="M704" s="18">
        <f t="shared" si="103"/>
        <v>5.0648298000000001E-3</v>
      </c>
      <c r="N704" s="18">
        <f t="shared" si="104"/>
        <v>2.8292698E-3</v>
      </c>
      <c r="O704" s="36">
        <f t="shared" si="105"/>
        <v>1.4292579999999999E-4</v>
      </c>
      <c r="P704" s="362">
        <f t="shared" si="106"/>
        <v>15293</v>
      </c>
      <c r="Q704" s="258"/>
      <c r="R704" s="259"/>
      <c r="S704" s="259"/>
      <c r="T704" s="260"/>
      <c r="U704" s="202">
        <f t="shared" si="107"/>
        <v>15293</v>
      </c>
      <c r="V704" s="223">
        <f t="shared" si="99"/>
        <v>15293</v>
      </c>
      <c r="W704" s="155"/>
      <c r="X704" s="158"/>
      <c r="Y704" s="152"/>
      <c r="Z704" s="123"/>
      <c r="AA704" s="124"/>
      <c r="AB704" s="118"/>
      <c r="AC704" s="135"/>
      <c r="AD704" s="135"/>
      <c r="AE704" s="138"/>
      <c r="AF704" s="140"/>
      <c r="AG704" s="135"/>
    </row>
    <row r="705" spans="1:33" hidden="1">
      <c r="A705" s="60" t="s">
        <v>5509</v>
      </c>
      <c r="B705" s="31" t="s">
        <v>971</v>
      </c>
      <c r="C705" s="32" t="s">
        <v>2172</v>
      </c>
      <c r="D705" s="32" t="s">
        <v>2175</v>
      </c>
      <c r="E705" s="32" t="s">
        <v>2116</v>
      </c>
      <c r="F705" s="32" t="s">
        <v>2117</v>
      </c>
      <c r="G705" s="34" t="s">
        <v>2107</v>
      </c>
      <c r="H705" s="35" t="s">
        <v>2787</v>
      </c>
      <c r="I705" s="315">
        <v>45353</v>
      </c>
      <c r="J705" s="345">
        <v>5330</v>
      </c>
      <c r="K705" s="331">
        <v>159</v>
      </c>
      <c r="L705" s="327">
        <v>2238.46</v>
      </c>
      <c r="M705" s="18">
        <f t="shared" si="103"/>
        <v>3.505832E-3</v>
      </c>
      <c r="N705" s="18">
        <f t="shared" si="104"/>
        <v>8.3477411000000001E-3</v>
      </c>
      <c r="O705" s="36">
        <f t="shared" si="105"/>
        <v>4.2170169999999999E-4</v>
      </c>
      <c r="P705" s="362">
        <f t="shared" si="106"/>
        <v>45122</v>
      </c>
      <c r="Q705" s="258"/>
      <c r="R705" s="259"/>
      <c r="S705" s="259"/>
      <c r="T705" s="260"/>
      <c r="U705" s="202">
        <f t="shared" si="107"/>
        <v>45122</v>
      </c>
      <c r="V705" s="223">
        <f t="shared" si="99"/>
        <v>45122</v>
      </c>
      <c r="W705" s="155"/>
      <c r="X705" s="158"/>
      <c r="Y705" s="152"/>
      <c r="Z705" s="123"/>
      <c r="AA705" s="124"/>
      <c r="AB705" s="118"/>
      <c r="AC705" s="135"/>
      <c r="AD705" s="135"/>
      <c r="AE705" s="138"/>
      <c r="AF705" s="140"/>
      <c r="AG705" s="135"/>
    </row>
    <row r="706" spans="1:33" hidden="1">
      <c r="A706" s="60" t="s">
        <v>5510</v>
      </c>
      <c r="B706" s="31" t="s">
        <v>972</v>
      </c>
      <c r="C706" s="32" t="s">
        <v>2172</v>
      </c>
      <c r="D706" s="32" t="s">
        <v>2175</v>
      </c>
      <c r="E706" s="32" t="s">
        <v>2115</v>
      </c>
      <c r="F706" s="32" t="s">
        <v>2119</v>
      </c>
      <c r="G706" s="34" t="s">
        <v>2108</v>
      </c>
      <c r="H706" s="35" t="s">
        <v>2788</v>
      </c>
      <c r="I706" s="315">
        <v>4463</v>
      </c>
      <c r="J706" s="345">
        <v>686</v>
      </c>
      <c r="K706" s="331">
        <v>35</v>
      </c>
      <c r="L706" s="327">
        <v>1510.05</v>
      </c>
      <c r="M706" s="18">
        <f t="shared" si="103"/>
        <v>7.8422584999999993E-3</v>
      </c>
      <c r="N706" s="18">
        <f t="shared" si="104"/>
        <v>3.5626564000000001E-3</v>
      </c>
      <c r="O706" s="36">
        <f t="shared" si="105"/>
        <v>1.799742E-4</v>
      </c>
      <c r="P706" s="362">
        <f t="shared" si="106"/>
        <v>19257</v>
      </c>
      <c r="Q706" s="258"/>
      <c r="R706" s="259"/>
      <c r="S706" s="259"/>
      <c r="T706" s="260"/>
      <c r="U706" s="202">
        <f t="shared" si="107"/>
        <v>19257</v>
      </c>
      <c r="V706" s="223">
        <f t="shared" si="99"/>
        <v>19257</v>
      </c>
      <c r="W706" s="155"/>
      <c r="X706" s="158"/>
      <c r="Y706" s="152"/>
      <c r="Z706" s="123"/>
      <c r="AA706" s="124"/>
      <c r="AB706" s="118"/>
      <c r="AC706" s="135"/>
      <c r="AD706" s="135"/>
      <c r="AE706" s="138"/>
      <c r="AF706" s="140"/>
      <c r="AG706" s="135"/>
    </row>
    <row r="707" spans="1:33" hidden="1">
      <c r="A707" s="60" t="s">
        <v>5511</v>
      </c>
      <c r="B707" s="31" t="s">
        <v>973</v>
      </c>
      <c r="C707" s="32" t="s">
        <v>2172</v>
      </c>
      <c r="D707" s="32" t="s">
        <v>2175</v>
      </c>
      <c r="E707" s="32" t="s">
        <v>2120</v>
      </c>
      <c r="F707" s="32" t="s">
        <v>2119</v>
      </c>
      <c r="G707" s="34" t="s">
        <v>2108</v>
      </c>
      <c r="H707" s="35" t="s">
        <v>2789</v>
      </c>
      <c r="I707" s="315">
        <v>5964</v>
      </c>
      <c r="J707" s="345">
        <v>677</v>
      </c>
      <c r="K707" s="331">
        <v>31</v>
      </c>
      <c r="L707" s="327">
        <v>992.18</v>
      </c>
      <c r="M707" s="18">
        <f t="shared" si="103"/>
        <v>5.1978537000000003E-3</v>
      </c>
      <c r="N707" s="18">
        <f t="shared" si="104"/>
        <v>3.5466819999999998E-3</v>
      </c>
      <c r="O707" s="36">
        <f t="shared" si="105"/>
        <v>1.791672E-4</v>
      </c>
      <c r="P707" s="362">
        <f t="shared" si="106"/>
        <v>19170</v>
      </c>
      <c r="Q707" s="258"/>
      <c r="R707" s="259"/>
      <c r="S707" s="259"/>
      <c r="T707" s="260"/>
      <c r="U707" s="202">
        <f t="shared" si="107"/>
        <v>19170</v>
      </c>
      <c r="V707" s="223">
        <f t="shared" si="99"/>
        <v>19170</v>
      </c>
      <c r="W707" s="155"/>
      <c r="X707" s="158"/>
      <c r="Y707" s="152"/>
      <c r="Z707" s="123"/>
      <c r="AA707" s="124"/>
      <c r="AB707" s="118"/>
      <c r="AC707" s="135"/>
      <c r="AD707" s="135"/>
      <c r="AE707" s="138"/>
      <c r="AF707" s="140"/>
      <c r="AG707" s="135"/>
    </row>
    <row r="708" spans="1:33" hidden="1">
      <c r="A708" s="60" t="s">
        <v>5512</v>
      </c>
      <c r="B708" s="31" t="s">
        <v>974</v>
      </c>
      <c r="C708" s="32" t="s">
        <v>2172</v>
      </c>
      <c r="D708" s="32" t="s">
        <v>2175</v>
      </c>
      <c r="E708" s="32" t="s">
        <v>2122</v>
      </c>
      <c r="F708" s="32" t="s">
        <v>2119</v>
      </c>
      <c r="G708" s="34" t="s">
        <v>2108</v>
      </c>
      <c r="H708" s="35" t="s">
        <v>2790</v>
      </c>
      <c r="I708" s="315">
        <v>5848</v>
      </c>
      <c r="J708" s="345">
        <v>780</v>
      </c>
      <c r="K708" s="331">
        <v>13</v>
      </c>
      <c r="L708" s="327">
        <v>1374.84</v>
      </c>
      <c r="M708" s="18">
        <f t="shared" si="103"/>
        <v>2.2229822000000002E-3</v>
      </c>
      <c r="N708" s="18">
        <f t="shared" si="104"/>
        <v>1.2611839E-3</v>
      </c>
      <c r="O708" s="36">
        <f t="shared" si="105"/>
        <v>6.3711E-5</v>
      </c>
      <c r="P708" s="362">
        <f t="shared" si="106"/>
        <v>6817</v>
      </c>
      <c r="Q708" s="258"/>
      <c r="R708" s="259"/>
      <c r="S708" s="259"/>
      <c r="T708" s="260"/>
      <c r="U708" s="202">
        <f t="shared" si="107"/>
        <v>6817</v>
      </c>
      <c r="V708" s="223">
        <f t="shared" si="99"/>
        <v>6817</v>
      </c>
      <c r="W708" s="155"/>
      <c r="X708" s="158"/>
      <c r="Y708" s="152"/>
      <c r="Z708" s="123"/>
      <c r="AA708" s="124"/>
      <c r="AB708" s="118"/>
      <c r="AC708" s="135"/>
      <c r="AD708" s="135"/>
      <c r="AE708" s="138"/>
      <c r="AF708" s="140"/>
      <c r="AG708" s="135"/>
    </row>
    <row r="709" spans="1:33" hidden="1">
      <c r="A709" s="60" t="s">
        <v>5513</v>
      </c>
      <c r="B709" s="31" t="s">
        <v>975</v>
      </c>
      <c r="C709" s="32" t="s">
        <v>2172</v>
      </c>
      <c r="D709" s="32" t="s">
        <v>2175</v>
      </c>
      <c r="E709" s="32" t="s">
        <v>2124</v>
      </c>
      <c r="F709" s="32">
        <v>3</v>
      </c>
      <c r="G709" s="34" t="s">
        <v>2109</v>
      </c>
      <c r="H709" s="35" t="s">
        <v>2791</v>
      </c>
      <c r="I709" s="315">
        <v>5839</v>
      </c>
      <c r="J709" s="345">
        <v>794</v>
      </c>
      <c r="K709" s="331">
        <v>20</v>
      </c>
      <c r="L709" s="327">
        <v>2652.78</v>
      </c>
      <c r="M709" s="18">
        <f t="shared" si="103"/>
        <v>3.425244E-3</v>
      </c>
      <c r="N709" s="18">
        <f t="shared" si="104"/>
        <v>1.0252051E-3</v>
      </c>
      <c r="O709" s="36">
        <f t="shared" si="105"/>
        <v>5.1790099999999997E-5</v>
      </c>
      <c r="P709" s="362">
        <f t="shared" si="106"/>
        <v>5541</v>
      </c>
      <c r="Q709" s="258"/>
      <c r="R709" s="259"/>
      <c r="S709" s="259"/>
      <c r="T709" s="260"/>
      <c r="U709" s="202">
        <f t="shared" si="107"/>
        <v>5541</v>
      </c>
      <c r="V709" s="223">
        <f t="shared" ref="V709:V772" si="108">MIN(P709:S709)</f>
        <v>5541</v>
      </c>
      <c r="W709" s="155"/>
      <c r="X709" s="158"/>
      <c r="Y709" s="152"/>
      <c r="Z709" s="123"/>
      <c r="AA709" s="124"/>
      <c r="AB709" s="118"/>
      <c r="AC709" s="135"/>
      <c r="AD709" s="135"/>
      <c r="AE709" s="138"/>
      <c r="AF709" s="140"/>
      <c r="AG709" s="135"/>
    </row>
    <row r="710" spans="1:33" hidden="1">
      <c r="A710" s="60" t="s">
        <v>5514</v>
      </c>
      <c r="B710" s="31" t="s">
        <v>976</v>
      </c>
      <c r="C710" s="32" t="s">
        <v>2172</v>
      </c>
      <c r="D710" s="32" t="s">
        <v>2175</v>
      </c>
      <c r="E710" s="32" t="s">
        <v>2126</v>
      </c>
      <c r="F710" s="32" t="s">
        <v>2119</v>
      </c>
      <c r="G710" s="34" t="s">
        <v>2108</v>
      </c>
      <c r="H710" s="35" t="s">
        <v>2792</v>
      </c>
      <c r="I710" s="315">
        <v>4388</v>
      </c>
      <c r="J710" s="345">
        <v>606</v>
      </c>
      <c r="K710" s="331">
        <v>51</v>
      </c>
      <c r="L710" s="327">
        <v>1204.8</v>
      </c>
      <c r="M710" s="18">
        <f t="shared" si="103"/>
        <v>1.16226071E-2</v>
      </c>
      <c r="N710" s="18">
        <f t="shared" si="104"/>
        <v>5.8460324000000003E-3</v>
      </c>
      <c r="O710" s="36">
        <f t="shared" si="105"/>
        <v>2.9532320000000002E-4</v>
      </c>
      <c r="P710" s="362">
        <f t="shared" si="106"/>
        <v>31599</v>
      </c>
      <c r="Q710" s="258"/>
      <c r="R710" s="259"/>
      <c r="S710" s="259"/>
      <c r="T710" s="260"/>
      <c r="U710" s="202">
        <f t="shared" si="107"/>
        <v>31599</v>
      </c>
      <c r="V710" s="223">
        <f t="shared" si="108"/>
        <v>31599</v>
      </c>
      <c r="W710" s="155"/>
      <c r="X710" s="158"/>
      <c r="Y710" s="152"/>
      <c r="Z710" s="123"/>
      <c r="AA710" s="124"/>
      <c r="AB710" s="118"/>
      <c r="AC710" s="135"/>
      <c r="AD710" s="135"/>
      <c r="AE710" s="138"/>
      <c r="AF710" s="140"/>
      <c r="AG710" s="135"/>
    </row>
    <row r="711" spans="1:33" hidden="1">
      <c r="A711" s="60" t="s">
        <v>5515</v>
      </c>
      <c r="B711" s="31" t="s">
        <v>977</v>
      </c>
      <c r="C711" s="32" t="s">
        <v>2172</v>
      </c>
      <c r="D711" s="32" t="s">
        <v>2175</v>
      </c>
      <c r="E711" s="32" t="s">
        <v>2133</v>
      </c>
      <c r="F711" s="32" t="s">
        <v>2119</v>
      </c>
      <c r="G711" s="34" t="s">
        <v>2108</v>
      </c>
      <c r="H711" s="35" t="s">
        <v>2793</v>
      </c>
      <c r="I711" s="315">
        <v>4486</v>
      </c>
      <c r="J711" s="345">
        <v>628</v>
      </c>
      <c r="K711" s="331">
        <v>30</v>
      </c>
      <c r="L711" s="327">
        <v>1215.24</v>
      </c>
      <c r="M711" s="18">
        <f t="shared" si="103"/>
        <v>6.6874721000000003E-3</v>
      </c>
      <c r="N711" s="18">
        <f t="shared" si="104"/>
        <v>3.4558872E-3</v>
      </c>
      <c r="O711" s="36">
        <f t="shared" si="105"/>
        <v>1.7458050000000001E-4</v>
      </c>
      <c r="P711" s="362">
        <f t="shared" si="106"/>
        <v>18680</v>
      </c>
      <c r="Q711" s="258"/>
      <c r="R711" s="259"/>
      <c r="S711" s="259"/>
      <c r="T711" s="260"/>
      <c r="U711" s="202">
        <f t="shared" si="107"/>
        <v>18680</v>
      </c>
      <c r="V711" s="223">
        <f t="shared" si="108"/>
        <v>18680</v>
      </c>
      <c r="W711" s="155"/>
      <c r="X711" s="158"/>
      <c r="Y711" s="152"/>
      <c r="Z711" s="123"/>
      <c r="AA711" s="124"/>
      <c r="AB711" s="118"/>
      <c r="AC711" s="135"/>
      <c r="AD711" s="135"/>
      <c r="AE711" s="138"/>
      <c r="AF711" s="140"/>
      <c r="AG711" s="135"/>
    </row>
    <row r="712" spans="1:33" hidden="1">
      <c r="A712" s="60" t="s">
        <v>5516</v>
      </c>
      <c r="B712" s="31" t="s">
        <v>978</v>
      </c>
      <c r="C712" s="32" t="s">
        <v>2172</v>
      </c>
      <c r="D712" s="32" t="s">
        <v>2175</v>
      </c>
      <c r="E712" s="32" t="s">
        <v>2157</v>
      </c>
      <c r="F712" s="32" t="s">
        <v>2119</v>
      </c>
      <c r="G712" s="34" t="s">
        <v>2108</v>
      </c>
      <c r="H712" s="35" t="s">
        <v>2794</v>
      </c>
      <c r="I712" s="315">
        <v>4262</v>
      </c>
      <c r="J712" s="345">
        <v>543</v>
      </c>
      <c r="K712" s="331">
        <v>35</v>
      </c>
      <c r="L712" s="327">
        <v>1200.71</v>
      </c>
      <c r="M712" s="18">
        <f t="shared" si="103"/>
        <v>8.2121069000000001E-3</v>
      </c>
      <c r="N712" s="18">
        <f t="shared" si="104"/>
        <v>3.7137810000000002E-3</v>
      </c>
      <c r="O712" s="36">
        <f t="shared" si="105"/>
        <v>1.876085E-4</v>
      </c>
      <c r="P712" s="362">
        <f t="shared" si="106"/>
        <v>20074</v>
      </c>
      <c r="Q712" s="258"/>
      <c r="R712" s="259"/>
      <c r="S712" s="259"/>
      <c r="T712" s="260"/>
      <c r="U712" s="202">
        <f t="shared" si="107"/>
        <v>20074</v>
      </c>
      <c r="V712" s="223">
        <f t="shared" si="108"/>
        <v>20074</v>
      </c>
      <c r="W712" s="155"/>
      <c r="X712" s="158"/>
      <c r="Y712" s="152"/>
      <c r="Z712" s="123"/>
      <c r="AA712" s="124"/>
      <c r="AB712" s="118"/>
      <c r="AC712" s="135"/>
      <c r="AD712" s="135"/>
      <c r="AE712" s="138"/>
      <c r="AF712" s="140"/>
      <c r="AG712" s="135"/>
    </row>
    <row r="713" spans="1:33" hidden="1">
      <c r="A713" s="60" t="s">
        <v>5517</v>
      </c>
      <c r="B713" s="31" t="s">
        <v>979</v>
      </c>
      <c r="C713" s="32" t="s">
        <v>2172</v>
      </c>
      <c r="D713" s="32" t="s">
        <v>2175</v>
      </c>
      <c r="E713" s="32" t="s">
        <v>2159</v>
      </c>
      <c r="F713" s="32" t="s">
        <v>2119</v>
      </c>
      <c r="G713" s="34" t="s">
        <v>2108</v>
      </c>
      <c r="H713" s="35" t="s">
        <v>2795</v>
      </c>
      <c r="I713" s="315">
        <v>4766</v>
      </c>
      <c r="J713" s="345">
        <v>649</v>
      </c>
      <c r="K713" s="331">
        <v>51</v>
      </c>
      <c r="L713" s="327">
        <v>1923.97</v>
      </c>
      <c r="M713" s="18">
        <f t="shared" ref="M713:M744" si="109" xml:space="preserve"> ROUNDDOWN(K713/I713,10)</f>
        <v>1.07007973E-2</v>
      </c>
      <c r="N713" s="18">
        <f t="shared" ref="N713:N744" si="110">ROUNDDOWN(J713*M713/L713,10)</f>
        <v>3.6096286999999999E-3</v>
      </c>
      <c r="O713" s="36">
        <f t="shared" ref="O713:O744" si="111">ROUNDDOWN(N713/$N$2500,10)</f>
        <v>1.823471E-4</v>
      </c>
      <c r="P713" s="362">
        <f t="shared" si="106"/>
        <v>19511</v>
      </c>
      <c r="Q713" s="258"/>
      <c r="R713" s="259"/>
      <c r="S713" s="259"/>
      <c r="T713" s="260"/>
      <c r="U713" s="202">
        <f t="shared" si="107"/>
        <v>19511</v>
      </c>
      <c r="V713" s="223">
        <f t="shared" si="108"/>
        <v>19511</v>
      </c>
      <c r="W713" s="155"/>
      <c r="X713" s="158"/>
      <c r="Y713" s="152"/>
      <c r="Z713" s="123"/>
      <c r="AA713" s="124"/>
      <c r="AB713" s="118"/>
      <c r="AC713" s="135"/>
      <c r="AD713" s="135"/>
      <c r="AE713" s="138"/>
      <c r="AF713" s="140"/>
      <c r="AG713" s="135"/>
    </row>
    <row r="714" spans="1:33" hidden="1">
      <c r="A714" s="60" t="s">
        <v>5518</v>
      </c>
      <c r="B714" s="31" t="s">
        <v>980</v>
      </c>
      <c r="C714" s="32" t="s">
        <v>2172</v>
      </c>
      <c r="D714" s="32" t="s">
        <v>2175</v>
      </c>
      <c r="E714" s="32" t="s">
        <v>2172</v>
      </c>
      <c r="F714" s="32" t="s">
        <v>2119</v>
      </c>
      <c r="G714" s="34" t="s">
        <v>2108</v>
      </c>
      <c r="H714" s="35" t="s">
        <v>2796</v>
      </c>
      <c r="I714" s="315">
        <v>4139</v>
      </c>
      <c r="J714" s="345">
        <v>554</v>
      </c>
      <c r="K714" s="331">
        <v>46</v>
      </c>
      <c r="L714" s="327">
        <v>2099.21</v>
      </c>
      <c r="M714" s="18">
        <f t="shared" si="109"/>
        <v>1.11137956E-2</v>
      </c>
      <c r="N714" s="18">
        <f t="shared" si="110"/>
        <v>2.9330285E-3</v>
      </c>
      <c r="O714" s="36">
        <f t="shared" si="111"/>
        <v>1.4816739999999999E-4</v>
      </c>
      <c r="P714" s="362">
        <f t="shared" si="106"/>
        <v>15853</v>
      </c>
      <c r="Q714" s="258"/>
      <c r="R714" s="259"/>
      <c r="S714" s="259"/>
      <c r="T714" s="260"/>
      <c r="U714" s="202">
        <f t="shared" si="107"/>
        <v>15853</v>
      </c>
      <c r="V714" s="223">
        <f t="shared" si="108"/>
        <v>15853</v>
      </c>
      <c r="W714" s="155"/>
      <c r="X714" s="158"/>
      <c r="Y714" s="152"/>
      <c r="Z714" s="123"/>
      <c r="AA714" s="124"/>
      <c r="AB714" s="118"/>
      <c r="AC714" s="135"/>
      <c r="AD714" s="135"/>
      <c r="AE714" s="138"/>
      <c r="AF714" s="140"/>
      <c r="AG714" s="135"/>
    </row>
    <row r="715" spans="1:33" hidden="1">
      <c r="A715" s="60" t="s">
        <v>5519</v>
      </c>
      <c r="B715" s="31" t="s">
        <v>981</v>
      </c>
      <c r="C715" s="32" t="s">
        <v>2172</v>
      </c>
      <c r="D715" s="32" t="s">
        <v>2175</v>
      </c>
      <c r="E715" s="32" t="s">
        <v>2174</v>
      </c>
      <c r="F715" s="32">
        <v>3</v>
      </c>
      <c r="G715" s="34" t="s">
        <v>2109</v>
      </c>
      <c r="H715" s="35" t="s">
        <v>2797</v>
      </c>
      <c r="I715" s="315">
        <v>7052</v>
      </c>
      <c r="J715" s="345">
        <v>826</v>
      </c>
      <c r="K715" s="331">
        <v>106</v>
      </c>
      <c r="L715" s="327">
        <v>1319.72</v>
      </c>
      <c r="M715" s="18">
        <f t="shared" si="109"/>
        <v>1.50311968E-2</v>
      </c>
      <c r="N715" s="18">
        <f t="shared" si="110"/>
        <v>9.4078808000000007E-3</v>
      </c>
      <c r="O715" s="36">
        <f t="shared" si="111"/>
        <v>4.7525660000000001E-4</v>
      </c>
      <c r="P715" s="362">
        <f t="shared" si="106"/>
        <v>50852</v>
      </c>
      <c r="Q715" s="258"/>
      <c r="R715" s="259"/>
      <c r="S715" s="259"/>
      <c r="T715" s="260"/>
      <c r="U715" s="202">
        <f t="shared" si="107"/>
        <v>50852</v>
      </c>
      <c r="V715" s="223">
        <f t="shared" si="108"/>
        <v>50852</v>
      </c>
      <c r="W715" s="155"/>
      <c r="X715" s="158"/>
      <c r="Y715" s="152"/>
      <c r="Z715" s="123"/>
      <c r="AA715" s="124"/>
      <c r="AB715" s="118"/>
      <c r="AC715" s="135"/>
      <c r="AD715" s="135"/>
      <c r="AE715" s="138"/>
      <c r="AF715" s="140"/>
      <c r="AG715" s="135"/>
    </row>
    <row r="716" spans="1:33" hidden="1">
      <c r="A716" s="60" t="s">
        <v>5520</v>
      </c>
      <c r="B716" s="31" t="s">
        <v>982</v>
      </c>
      <c r="C716" s="32" t="s">
        <v>2172</v>
      </c>
      <c r="D716" s="32" t="s">
        <v>2175</v>
      </c>
      <c r="E716" s="32" t="s">
        <v>2175</v>
      </c>
      <c r="F716" s="32" t="s">
        <v>2119</v>
      </c>
      <c r="G716" s="34" t="s">
        <v>2108</v>
      </c>
      <c r="H716" s="35" t="s">
        <v>2787</v>
      </c>
      <c r="I716" s="315">
        <v>5546</v>
      </c>
      <c r="J716" s="345">
        <v>759</v>
      </c>
      <c r="K716" s="331">
        <v>45</v>
      </c>
      <c r="L716" s="327">
        <v>1786.43</v>
      </c>
      <c r="M716" s="18">
        <f t="shared" si="109"/>
        <v>8.1139560000000003E-3</v>
      </c>
      <c r="N716" s="18">
        <f t="shared" si="110"/>
        <v>3.4473741E-3</v>
      </c>
      <c r="O716" s="36">
        <f t="shared" si="111"/>
        <v>1.7415050000000001E-4</v>
      </c>
      <c r="P716" s="362">
        <f t="shared" si="106"/>
        <v>18634</v>
      </c>
      <c r="Q716" s="258"/>
      <c r="R716" s="259"/>
      <c r="S716" s="259"/>
      <c r="T716" s="260"/>
      <c r="U716" s="202">
        <f t="shared" si="107"/>
        <v>18634</v>
      </c>
      <c r="V716" s="223">
        <f t="shared" si="108"/>
        <v>18634</v>
      </c>
      <c r="W716" s="155"/>
      <c r="X716" s="158"/>
      <c r="Y716" s="152"/>
      <c r="Z716" s="123"/>
      <c r="AA716" s="124"/>
      <c r="AB716" s="118"/>
      <c r="AC716" s="135"/>
      <c r="AD716" s="135"/>
      <c r="AE716" s="138"/>
      <c r="AF716" s="140"/>
      <c r="AG716" s="135"/>
    </row>
    <row r="717" spans="1:33" hidden="1">
      <c r="A717" s="60" t="s">
        <v>5521</v>
      </c>
      <c r="B717" s="31" t="s">
        <v>983</v>
      </c>
      <c r="C717" s="32" t="s">
        <v>2172</v>
      </c>
      <c r="D717" s="32" t="s">
        <v>2175</v>
      </c>
      <c r="E717" s="32" t="s">
        <v>2177</v>
      </c>
      <c r="F717" s="32" t="s">
        <v>2119</v>
      </c>
      <c r="G717" s="34" t="s">
        <v>2108</v>
      </c>
      <c r="H717" s="35" t="s">
        <v>2798</v>
      </c>
      <c r="I717" s="315">
        <v>4510</v>
      </c>
      <c r="J717" s="345">
        <v>557</v>
      </c>
      <c r="K717" s="331">
        <v>89</v>
      </c>
      <c r="L717" s="327">
        <v>1093.76</v>
      </c>
      <c r="M717" s="18">
        <f t="shared" si="109"/>
        <v>1.9733924600000001E-2</v>
      </c>
      <c r="N717" s="18">
        <f t="shared" si="110"/>
        <v>1.00495501E-2</v>
      </c>
      <c r="O717" s="36">
        <f t="shared" si="111"/>
        <v>5.0767170000000003E-4</v>
      </c>
      <c r="P717" s="362">
        <f t="shared" si="106"/>
        <v>54320</v>
      </c>
      <c r="Q717" s="258"/>
      <c r="R717" s="259"/>
      <c r="S717" s="259"/>
      <c r="T717" s="260"/>
      <c r="U717" s="202">
        <f t="shared" si="107"/>
        <v>54320</v>
      </c>
      <c r="V717" s="223">
        <f t="shared" si="108"/>
        <v>54320</v>
      </c>
      <c r="W717" s="155"/>
      <c r="X717" s="158"/>
      <c r="Y717" s="152"/>
      <c r="Z717" s="123"/>
      <c r="AA717" s="124"/>
      <c r="AB717" s="118"/>
      <c r="AC717" s="135"/>
      <c r="AD717" s="135"/>
      <c r="AE717" s="138"/>
      <c r="AF717" s="140"/>
      <c r="AG717" s="135"/>
    </row>
    <row r="718" spans="1:33" hidden="1">
      <c r="A718" s="60" t="s">
        <v>5522</v>
      </c>
      <c r="B718" s="31" t="s">
        <v>984</v>
      </c>
      <c r="C718" s="32" t="s">
        <v>2172</v>
      </c>
      <c r="D718" s="32" t="s">
        <v>2175</v>
      </c>
      <c r="E718" s="32" t="s">
        <v>2179</v>
      </c>
      <c r="F718" s="32" t="s">
        <v>2119</v>
      </c>
      <c r="G718" s="34" t="s">
        <v>2108</v>
      </c>
      <c r="H718" s="35" t="s">
        <v>2799</v>
      </c>
      <c r="I718" s="315">
        <v>5080</v>
      </c>
      <c r="J718" s="345">
        <v>606</v>
      </c>
      <c r="K718" s="331">
        <v>64</v>
      </c>
      <c r="L718" s="327">
        <v>941.92</v>
      </c>
      <c r="M718" s="18">
        <f t="shared" si="109"/>
        <v>1.25984251E-2</v>
      </c>
      <c r="N718" s="18">
        <f t="shared" si="110"/>
        <v>8.1054075999999996E-3</v>
      </c>
      <c r="O718" s="36">
        <f t="shared" si="111"/>
        <v>4.0945979999999999E-4</v>
      </c>
      <c r="P718" s="362">
        <f t="shared" si="106"/>
        <v>43812</v>
      </c>
      <c r="Q718" s="258"/>
      <c r="R718" s="259"/>
      <c r="S718" s="259"/>
      <c r="T718" s="260"/>
      <c r="U718" s="202">
        <f t="shared" si="107"/>
        <v>43812</v>
      </c>
      <c r="V718" s="223">
        <f t="shared" si="108"/>
        <v>43812</v>
      </c>
      <c r="W718" s="155"/>
      <c r="X718" s="158"/>
      <c r="Y718" s="152"/>
      <c r="Z718" s="123"/>
      <c r="AA718" s="124"/>
      <c r="AB718" s="118"/>
      <c r="AC718" s="135"/>
      <c r="AD718" s="135"/>
      <c r="AE718" s="138"/>
      <c r="AF718" s="140"/>
      <c r="AG718" s="135"/>
    </row>
    <row r="719" spans="1:33" hidden="1">
      <c r="A719" s="60" t="s">
        <v>5523</v>
      </c>
      <c r="B719" s="31" t="s">
        <v>985</v>
      </c>
      <c r="C719" s="32" t="s">
        <v>2172</v>
      </c>
      <c r="D719" s="32" t="s">
        <v>2177</v>
      </c>
      <c r="E719" s="32" t="s">
        <v>2116</v>
      </c>
      <c r="F719" s="32" t="s">
        <v>2117</v>
      </c>
      <c r="G719" s="34" t="s">
        <v>2107</v>
      </c>
      <c r="H719" s="35" t="s">
        <v>2800</v>
      </c>
      <c r="I719" s="315">
        <v>17193</v>
      </c>
      <c r="J719" s="345">
        <v>2407</v>
      </c>
      <c r="K719" s="331">
        <v>32</v>
      </c>
      <c r="L719" s="327">
        <v>2787.82</v>
      </c>
      <c r="M719" s="18">
        <f t="shared" si="109"/>
        <v>1.8612225E-3</v>
      </c>
      <c r="N719" s="18">
        <f t="shared" si="110"/>
        <v>1.6069769000000001E-3</v>
      </c>
      <c r="O719" s="36">
        <f t="shared" si="111"/>
        <v>8.1179400000000004E-5</v>
      </c>
      <c r="P719" s="362">
        <f t="shared" si="106"/>
        <v>8686</v>
      </c>
      <c r="Q719" s="258"/>
      <c r="R719" s="259"/>
      <c r="S719" s="259"/>
      <c r="T719" s="260"/>
      <c r="U719" s="202">
        <f t="shared" si="107"/>
        <v>8686</v>
      </c>
      <c r="V719" s="223">
        <f t="shared" si="108"/>
        <v>8686</v>
      </c>
      <c r="W719" s="155"/>
      <c r="X719" s="158"/>
      <c r="Y719" s="152"/>
      <c r="Z719" s="123"/>
      <c r="AA719" s="124"/>
      <c r="AB719" s="118"/>
      <c r="AC719" s="135"/>
      <c r="AD719" s="135"/>
      <c r="AE719" s="138"/>
      <c r="AF719" s="140"/>
      <c r="AG719" s="135"/>
    </row>
    <row r="720" spans="1:33" hidden="1">
      <c r="A720" s="60" t="s">
        <v>5524</v>
      </c>
      <c r="B720" s="31" t="s">
        <v>986</v>
      </c>
      <c r="C720" s="32" t="s">
        <v>2172</v>
      </c>
      <c r="D720" s="32" t="s">
        <v>2177</v>
      </c>
      <c r="E720" s="32" t="s">
        <v>2115</v>
      </c>
      <c r="F720" s="32">
        <v>3</v>
      </c>
      <c r="G720" s="34" t="s">
        <v>2109</v>
      </c>
      <c r="H720" s="35" t="s">
        <v>2801</v>
      </c>
      <c r="I720" s="315">
        <v>11239</v>
      </c>
      <c r="J720" s="345">
        <v>1476</v>
      </c>
      <c r="K720" s="331">
        <v>80</v>
      </c>
      <c r="L720" s="327">
        <v>1495.78</v>
      </c>
      <c r="M720" s="18">
        <f t="shared" si="109"/>
        <v>7.1180710000000001E-3</v>
      </c>
      <c r="N720" s="18">
        <f t="shared" si="110"/>
        <v>7.0239424999999998E-3</v>
      </c>
      <c r="O720" s="36">
        <f t="shared" si="111"/>
        <v>3.548275E-4</v>
      </c>
      <c r="P720" s="362">
        <f t="shared" si="106"/>
        <v>37966</v>
      </c>
      <c r="Q720" s="258"/>
      <c r="R720" s="259"/>
      <c r="S720" s="259"/>
      <c r="T720" s="260"/>
      <c r="U720" s="202">
        <f t="shared" si="107"/>
        <v>37966</v>
      </c>
      <c r="V720" s="223">
        <f t="shared" si="108"/>
        <v>37966</v>
      </c>
      <c r="W720" s="155"/>
      <c r="X720" s="158"/>
      <c r="Y720" s="152"/>
      <c r="Z720" s="123"/>
      <c r="AA720" s="124"/>
      <c r="AB720" s="118"/>
      <c r="AC720" s="135"/>
      <c r="AD720" s="135"/>
      <c r="AE720" s="138"/>
      <c r="AF720" s="140"/>
      <c r="AG720" s="135"/>
    </row>
    <row r="721" spans="1:33" hidden="1">
      <c r="A721" s="60" t="s">
        <v>5525</v>
      </c>
      <c r="B721" s="31" t="s">
        <v>987</v>
      </c>
      <c r="C721" s="32" t="s">
        <v>2172</v>
      </c>
      <c r="D721" s="32" t="s">
        <v>2177</v>
      </c>
      <c r="E721" s="32" t="s">
        <v>2120</v>
      </c>
      <c r="F721" s="32" t="s">
        <v>2119</v>
      </c>
      <c r="G721" s="34" t="s">
        <v>2108</v>
      </c>
      <c r="H721" s="35" t="s">
        <v>2802</v>
      </c>
      <c r="I721" s="315">
        <v>3950</v>
      </c>
      <c r="J721" s="345">
        <v>556</v>
      </c>
      <c r="K721" s="331">
        <v>84</v>
      </c>
      <c r="L721" s="327">
        <v>1017.37</v>
      </c>
      <c r="M721" s="18">
        <f t="shared" si="109"/>
        <v>2.1265822699999999E-2</v>
      </c>
      <c r="N721" s="18">
        <f t="shared" si="110"/>
        <v>1.16219245E-2</v>
      </c>
      <c r="O721" s="36">
        <f t="shared" si="111"/>
        <v>5.8710320000000002E-4</v>
      </c>
      <c r="P721" s="362">
        <f t="shared" si="106"/>
        <v>62820</v>
      </c>
      <c r="Q721" s="262"/>
      <c r="R721" s="259"/>
      <c r="S721" s="259"/>
      <c r="T721" s="260"/>
      <c r="U721" s="202">
        <f t="shared" si="107"/>
        <v>62820</v>
      </c>
      <c r="V721" s="223">
        <f t="shared" si="108"/>
        <v>62820</v>
      </c>
      <c r="W721" s="155"/>
      <c r="X721" s="158"/>
      <c r="Y721" s="152"/>
      <c r="Z721" s="123"/>
      <c r="AA721" s="124"/>
      <c r="AB721" s="118"/>
      <c r="AC721" s="135"/>
      <c r="AD721" s="135"/>
      <c r="AE721" s="138"/>
      <c r="AF721" s="140"/>
      <c r="AG721" s="135"/>
    </row>
    <row r="722" spans="1:33" hidden="1">
      <c r="A722" s="60" t="s">
        <v>5526</v>
      </c>
      <c r="B722" s="31" t="s">
        <v>988</v>
      </c>
      <c r="C722" s="32" t="s">
        <v>2172</v>
      </c>
      <c r="D722" s="32" t="s">
        <v>2177</v>
      </c>
      <c r="E722" s="32" t="s">
        <v>2122</v>
      </c>
      <c r="F722" s="32" t="s">
        <v>2119</v>
      </c>
      <c r="G722" s="34" t="s">
        <v>2108</v>
      </c>
      <c r="H722" s="35" t="s">
        <v>2800</v>
      </c>
      <c r="I722" s="315">
        <v>8793</v>
      </c>
      <c r="J722" s="345">
        <v>1289</v>
      </c>
      <c r="K722" s="331">
        <v>15</v>
      </c>
      <c r="L722" s="327">
        <v>2058.66</v>
      </c>
      <c r="M722" s="18">
        <f t="shared" si="109"/>
        <v>1.7059023999999999E-3</v>
      </c>
      <c r="N722" s="18">
        <f t="shared" si="110"/>
        <v>1.0681258999999999E-3</v>
      </c>
      <c r="O722" s="36">
        <f t="shared" si="111"/>
        <v>5.3958300000000001E-5</v>
      </c>
      <c r="P722" s="362">
        <f t="shared" si="106"/>
        <v>5773</v>
      </c>
      <c r="Q722" s="258"/>
      <c r="R722" s="259"/>
      <c r="S722" s="259"/>
      <c r="T722" s="260"/>
      <c r="U722" s="202">
        <f t="shared" si="107"/>
        <v>5773</v>
      </c>
      <c r="V722" s="223">
        <f t="shared" si="108"/>
        <v>5773</v>
      </c>
      <c r="W722" s="155"/>
      <c r="X722" s="158"/>
      <c r="Y722" s="152"/>
      <c r="Z722" s="123"/>
      <c r="AA722" s="124"/>
      <c r="AB722" s="118"/>
      <c r="AC722" s="135"/>
      <c r="AD722" s="135"/>
      <c r="AE722" s="138"/>
      <c r="AF722" s="140"/>
      <c r="AG722" s="135"/>
    </row>
    <row r="723" spans="1:33" hidden="1">
      <c r="A723" s="60" t="s">
        <v>5527</v>
      </c>
      <c r="B723" s="31" t="s">
        <v>989</v>
      </c>
      <c r="C723" s="32" t="s">
        <v>2172</v>
      </c>
      <c r="D723" s="32" t="s">
        <v>2177</v>
      </c>
      <c r="E723" s="32" t="s">
        <v>2124</v>
      </c>
      <c r="F723" s="32" t="s">
        <v>2119</v>
      </c>
      <c r="G723" s="34" t="s">
        <v>2108</v>
      </c>
      <c r="H723" s="35" t="s">
        <v>2803</v>
      </c>
      <c r="I723" s="315">
        <v>1819</v>
      </c>
      <c r="J723" s="345">
        <v>243</v>
      </c>
      <c r="K723" s="331">
        <v>35</v>
      </c>
      <c r="L723" s="327">
        <v>1613.93</v>
      </c>
      <c r="M723" s="18">
        <f t="shared" si="109"/>
        <v>1.9241341299999999E-2</v>
      </c>
      <c r="N723" s="18">
        <f t="shared" si="110"/>
        <v>2.8970561999999999E-3</v>
      </c>
      <c r="O723" s="36">
        <f t="shared" si="111"/>
        <v>1.4635019999999999E-4</v>
      </c>
      <c r="P723" s="362">
        <f t="shared" si="106"/>
        <v>15659</v>
      </c>
      <c r="Q723" s="262"/>
      <c r="R723" s="259"/>
      <c r="S723" s="259"/>
      <c r="T723" s="260"/>
      <c r="U723" s="202">
        <f t="shared" si="107"/>
        <v>15659</v>
      </c>
      <c r="V723" s="223">
        <f t="shared" si="108"/>
        <v>15659</v>
      </c>
      <c r="W723" s="155"/>
      <c r="X723" s="158"/>
      <c r="Y723" s="152"/>
      <c r="Z723" s="123"/>
      <c r="AA723" s="124"/>
      <c r="AB723" s="118"/>
      <c r="AC723" s="135"/>
      <c r="AD723" s="135"/>
      <c r="AE723" s="138"/>
      <c r="AF723" s="140"/>
      <c r="AG723" s="135"/>
    </row>
    <row r="724" spans="1:33" s="289" customFormat="1" hidden="1">
      <c r="A724" s="316" t="s">
        <v>5528</v>
      </c>
      <c r="B724" s="317" t="s">
        <v>990</v>
      </c>
      <c r="C724" s="318" t="s">
        <v>2172</v>
      </c>
      <c r="D724" s="318" t="s">
        <v>2177</v>
      </c>
      <c r="E724" s="318" t="s">
        <v>2126</v>
      </c>
      <c r="F724" s="318" t="s">
        <v>2119</v>
      </c>
      <c r="G724" s="319" t="s">
        <v>2108</v>
      </c>
      <c r="H724" s="320" t="s">
        <v>2804</v>
      </c>
      <c r="I724" s="315">
        <v>5391</v>
      </c>
      <c r="J724" s="345">
        <v>708</v>
      </c>
      <c r="K724" s="331">
        <v>75</v>
      </c>
      <c r="L724" s="327">
        <v>832.98</v>
      </c>
      <c r="M724" s="278">
        <f t="shared" si="109"/>
        <v>1.3912075600000001E-2</v>
      </c>
      <c r="N724" s="278">
        <f t="shared" si="110"/>
        <v>1.18247131E-2</v>
      </c>
      <c r="O724" s="279">
        <f t="shared" si="111"/>
        <v>5.9734740000000005E-4</v>
      </c>
      <c r="P724" s="362">
        <f t="shared" si="106"/>
        <v>63916</v>
      </c>
      <c r="Q724" s="296"/>
      <c r="R724" s="259"/>
      <c r="S724" s="292"/>
      <c r="T724" s="260"/>
      <c r="U724" s="293">
        <f t="shared" si="107"/>
        <v>63916</v>
      </c>
      <c r="V724" s="280">
        <f t="shared" si="108"/>
        <v>63916</v>
      </c>
      <c r="W724" s="281"/>
      <c r="X724" s="282"/>
      <c r="Y724" s="281"/>
      <c r="Z724" s="283"/>
      <c r="AA724" s="284"/>
      <c r="AB724" s="285"/>
      <c r="AC724" s="286"/>
      <c r="AD724" s="286"/>
      <c r="AE724" s="294"/>
      <c r="AF724" s="295"/>
      <c r="AG724" s="286"/>
    </row>
    <row r="725" spans="1:33" s="289" customFormat="1" hidden="1">
      <c r="A725" s="316" t="s">
        <v>5529</v>
      </c>
      <c r="B725" s="317" t="s">
        <v>991</v>
      </c>
      <c r="C725" s="318" t="s">
        <v>2172</v>
      </c>
      <c r="D725" s="318" t="s">
        <v>2179</v>
      </c>
      <c r="E725" s="318" t="s">
        <v>2116</v>
      </c>
      <c r="F725" s="318" t="s">
        <v>2117</v>
      </c>
      <c r="G725" s="319" t="s">
        <v>2107</v>
      </c>
      <c r="H725" s="320" t="s">
        <v>2805</v>
      </c>
      <c r="I725" s="315">
        <v>41390</v>
      </c>
      <c r="J725" s="345">
        <v>4863</v>
      </c>
      <c r="K725" s="331">
        <v>53</v>
      </c>
      <c r="L725" s="327">
        <v>2022.94</v>
      </c>
      <c r="M725" s="278">
        <f t="shared" si="109"/>
        <v>1.2805024999999999E-3</v>
      </c>
      <c r="N725" s="278">
        <f t="shared" si="110"/>
        <v>3.0782344000000001E-3</v>
      </c>
      <c r="O725" s="279">
        <f t="shared" si="111"/>
        <v>1.5550270000000001E-4</v>
      </c>
      <c r="P725" s="362">
        <f t="shared" si="106"/>
        <v>16638</v>
      </c>
      <c r="Q725" s="291"/>
      <c r="R725" s="259"/>
      <c r="S725" s="292"/>
      <c r="T725" s="260"/>
      <c r="U725" s="293">
        <f t="shared" si="107"/>
        <v>16638</v>
      </c>
      <c r="V725" s="280">
        <f t="shared" si="108"/>
        <v>16638</v>
      </c>
      <c r="W725" s="281"/>
      <c r="X725" s="282"/>
      <c r="Y725" s="281"/>
      <c r="Z725" s="283"/>
      <c r="AA725" s="284"/>
      <c r="AB725" s="285"/>
      <c r="AC725" s="286"/>
      <c r="AD725" s="286"/>
      <c r="AE725" s="294"/>
      <c r="AF725" s="295"/>
      <c r="AG725" s="286"/>
    </row>
    <row r="726" spans="1:33" hidden="1">
      <c r="A726" s="60" t="s">
        <v>5530</v>
      </c>
      <c r="B726" s="31" t="s">
        <v>992</v>
      </c>
      <c r="C726" s="32" t="s">
        <v>2172</v>
      </c>
      <c r="D726" s="32" t="s">
        <v>2179</v>
      </c>
      <c r="E726" s="32" t="s">
        <v>2115</v>
      </c>
      <c r="F726" s="32">
        <v>3</v>
      </c>
      <c r="G726" s="34" t="s">
        <v>2109</v>
      </c>
      <c r="H726" s="35" t="s">
        <v>2806</v>
      </c>
      <c r="I726" s="315">
        <v>14373</v>
      </c>
      <c r="J726" s="345">
        <v>1914</v>
      </c>
      <c r="K726" s="331">
        <v>117</v>
      </c>
      <c r="L726" s="327">
        <v>1252.18</v>
      </c>
      <c r="M726" s="18">
        <f t="shared" si="109"/>
        <v>8.1402629000000004E-3</v>
      </c>
      <c r="N726" s="18">
        <f t="shared" si="110"/>
        <v>1.2442670499999999E-2</v>
      </c>
      <c r="O726" s="36">
        <f t="shared" si="111"/>
        <v>6.2856469999999999E-4</v>
      </c>
      <c r="P726" s="362">
        <f t="shared" si="106"/>
        <v>67256</v>
      </c>
      <c r="Q726" s="258"/>
      <c r="R726" s="259"/>
      <c r="S726" s="259"/>
      <c r="T726" s="260"/>
      <c r="U726" s="202">
        <f t="shared" si="107"/>
        <v>67256</v>
      </c>
      <c r="V726" s="223">
        <f t="shared" si="108"/>
        <v>67256</v>
      </c>
      <c r="W726" s="155"/>
      <c r="X726" s="158"/>
      <c r="Y726" s="152"/>
      <c r="Z726" s="123"/>
      <c r="AA726" s="124"/>
      <c r="AB726" s="118"/>
      <c r="AC726" s="135"/>
      <c r="AD726" s="135"/>
      <c r="AE726" s="138"/>
      <c r="AF726" s="140"/>
      <c r="AG726" s="135"/>
    </row>
    <row r="727" spans="1:33" hidden="1">
      <c r="A727" s="60" t="s">
        <v>5531</v>
      </c>
      <c r="B727" s="31" t="s">
        <v>993</v>
      </c>
      <c r="C727" s="32" t="s">
        <v>2172</v>
      </c>
      <c r="D727" s="32" t="s">
        <v>2179</v>
      </c>
      <c r="E727" s="32" t="s">
        <v>2120</v>
      </c>
      <c r="F727" s="32" t="s">
        <v>2119</v>
      </c>
      <c r="G727" s="34" t="s">
        <v>2108</v>
      </c>
      <c r="H727" s="35" t="s">
        <v>2807</v>
      </c>
      <c r="I727" s="315">
        <v>4466</v>
      </c>
      <c r="J727" s="345">
        <v>646</v>
      </c>
      <c r="K727" s="331">
        <v>128</v>
      </c>
      <c r="L727" s="327">
        <v>1196.75</v>
      </c>
      <c r="M727" s="18">
        <f t="shared" si="109"/>
        <v>2.86609941E-2</v>
      </c>
      <c r="N727" s="18">
        <f t="shared" si="110"/>
        <v>1.5471069299999999E-2</v>
      </c>
      <c r="O727" s="36">
        <f t="shared" si="111"/>
        <v>7.8154989999999996E-4</v>
      </c>
      <c r="P727" s="362">
        <f t="shared" si="106"/>
        <v>83625</v>
      </c>
      <c r="Q727" s="258"/>
      <c r="R727" s="259"/>
      <c r="S727" s="259"/>
      <c r="T727" s="260"/>
      <c r="U727" s="202">
        <f t="shared" si="107"/>
        <v>83625</v>
      </c>
      <c r="V727" s="223">
        <f t="shared" si="108"/>
        <v>83625</v>
      </c>
      <c r="W727" s="155"/>
      <c r="X727" s="158"/>
      <c r="Y727" s="152"/>
      <c r="Z727" s="123"/>
      <c r="AA727" s="124"/>
      <c r="AB727" s="118"/>
      <c r="AC727" s="135"/>
      <c r="AD727" s="135"/>
      <c r="AE727" s="138"/>
      <c r="AF727" s="140"/>
      <c r="AG727" s="135"/>
    </row>
    <row r="728" spans="1:33" hidden="1">
      <c r="A728" s="60" t="s">
        <v>5532</v>
      </c>
      <c r="B728" s="31" t="s">
        <v>994</v>
      </c>
      <c r="C728" s="32" t="s">
        <v>2172</v>
      </c>
      <c r="D728" s="32" t="s">
        <v>2179</v>
      </c>
      <c r="E728" s="32" t="s">
        <v>2122</v>
      </c>
      <c r="F728" s="32" t="s">
        <v>2119</v>
      </c>
      <c r="G728" s="34" t="s">
        <v>2108</v>
      </c>
      <c r="H728" s="35" t="s">
        <v>2808</v>
      </c>
      <c r="I728" s="315">
        <v>6379</v>
      </c>
      <c r="J728" s="345">
        <v>871</v>
      </c>
      <c r="K728" s="331">
        <v>51</v>
      </c>
      <c r="L728" s="327">
        <v>1212.8599999999999</v>
      </c>
      <c r="M728" s="18">
        <f t="shared" si="109"/>
        <v>7.9949835000000004E-3</v>
      </c>
      <c r="N728" s="18">
        <f t="shared" si="110"/>
        <v>5.7414958000000004E-3</v>
      </c>
      <c r="O728" s="36">
        <f t="shared" si="111"/>
        <v>2.9004230000000001E-4</v>
      </c>
      <c r="P728" s="362">
        <f t="shared" si="106"/>
        <v>31034</v>
      </c>
      <c r="Q728" s="263"/>
      <c r="R728" s="259"/>
      <c r="S728" s="259"/>
      <c r="T728" s="260"/>
      <c r="U728" s="202">
        <f t="shared" si="107"/>
        <v>31034</v>
      </c>
      <c r="V728" s="223">
        <f t="shared" si="108"/>
        <v>31034</v>
      </c>
      <c r="W728" s="155"/>
      <c r="X728" s="158"/>
      <c r="Y728" s="152"/>
      <c r="Z728" s="123"/>
      <c r="AA728" s="124"/>
      <c r="AB728" s="118"/>
      <c r="AC728" s="135"/>
      <c r="AD728" s="135"/>
      <c r="AE728" s="138"/>
      <c r="AF728" s="140"/>
      <c r="AG728" s="135"/>
    </row>
    <row r="729" spans="1:33" hidden="1">
      <c r="A729" s="60" t="s">
        <v>5533</v>
      </c>
      <c r="B729" s="31" t="s">
        <v>995</v>
      </c>
      <c r="C729" s="32" t="s">
        <v>2172</v>
      </c>
      <c r="D729" s="32" t="s">
        <v>2179</v>
      </c>
      <c r="E729" s="32" t="s">
        <v>2124</v>
      </c>
      <c r="F729" s="32" t="s">
        <v>2119</v>
      </c>
      <c r="G729" s="34" t="s">
        <v>2108</v>
      </c>
      <c r="H729" s="35" t="s">
        <v>2809</v>
      </c>
      <c r="I729" s="315">
        <v>5498</v>
      </c>
      <c r="J729" s="345">
        <v>709</v>
      </c>
      <c r="K729" s="331">
        <v>64</v>
      </c>
      <c r="L729" s="327">
        <v>1245.7</v>
      </c>
      <c r="M729" s="18">
        <f t="shared" si="109"/>
        <v>1.1640596499999999E-2</v>
      </c>
      <c r="N729" s="18">
        <f t="shared" si="110"/>
        <v>6.6253374000000004E-3</v>
      </c>
      <c r="O729" s="36">
        <f t="shared" si="111"/>
        <v>3.3469119999999998E-4</v>
      </c>
      <c r="P729" s="362">
        <f t="shared" si="106"/>
        <v>35811</v>
      </c>
      <c r="Q729" s="261"/>
      <c r="R729" s="259"/>
      <c r="S729" s="259"/>
      <c r="T729" s="260"/>
      <c r="U729" s="202">
        <f t="shared" si="107"/>
        <v>35811</v>
      </c>
      <c r="V729" s="223">
        <f t="shared" si="108"/>
        <v>35811</v>
      </c>
      <c r="W729" s="155"/>
      <c r="X729" s="158"/>
      <c r="Y729" s="152"/>
      <c r="Z729" s="123"/>
      <c r="AA729" s="124"/>
      <c r="AB729" s="118"/>
      <c r="AC729" s="135"/>
      <c r="AD729" s="135"/>
      <c r="AE729" s="138"/>
      <c r="AF729" s="140"/>
      <c r="AG729" s="135"/>
    </row>
    <row r="730" spans="1:33" hidden="1">
      <c r="A730" s="60" t="s">
        <v>5534</v>
      </c>
      <c r="B730" s="31" t="s">
        <v>996</v>
      </c>
      <c r="C730" s="32" t="s">
        <v>2172</v>
      </c>
      <c r="D730" s="32" t="s">
        <v>2179</v>
      </c>
      <c r="E730" s="32" t="s">
        <v>2126</v>
      </c>
      <c r="F730" s="32" t="s">
        <v>2119</v>
      </c>
      <c r="G730" s="34" t="s">
        <v>2108</v>
      </c>
      <c r="H730" s="35" t="s">
        <v>2810</v>
      </c>
      <c r="I730" s="315">
        <v>5419</v>
      </c>
      <c r="J730" s="345">
        <v>752</v>
      </c>
      <c r="K730" s="331">
        <v>76</v>
      </c>
      <c r="L730" s="327">
        <v>838.34</v>
      </c>
      <c r="M730" s="18">
        <f t="shared" si="109"/>
        <v>1.4024727799999999E-2</v>
      </c>
      <c r="N730" s="18">
        <f t="shared" si="110"/>
        <v>1.2580331700000001E-2</v>
      </c>
      <c r="O730" s="36">
        <f t="shared" si="111"/>
        <v>6.3551890000000005E-4</v>
      </c>
      <c r="P730" s="362">
        <f t="shared" si="106"/>
        <v>68000</v>
      </c>
      <c r="Q730" s="262"/>
      <c r="R730" s="259"/>
      <c r="S730" s="259"/>
      <c r="T730" s="260"/>
      <c r="U730" s="202">
        <f t="shared" si="107"/>
        <v>68000</v>
      </c>
      <c r="V730" s="223">
        <f t="shared" si="108"/>
        <v>68000</v>
      </c>
      <c r="W730" s="155"/>
      <c r="X730" s="158"/>
      <c r="Y730" s="152"/>
      <c r="Z730" s="123"/>
      <c r="AA730" s="124"/>
      <c r="AB730" s="118"/>
      <c r="AC730" s="135"/>
      <c r="AD730" s="135"/>
      <c r="AE730" s="138"/>
      <c r="AF730" s="140"/>
      <c r="AG730" s="135"/>
    </row>
    <row r="731" spans="1:33" hidden="1">
      <c r="A731" s="60" t="s">
        <v>5535</v>
      </c>
      <c r="B731" s="31" t="s">
        <v>997</v>
      </c>
      <c r="C731" s="32" t="s">
        <v>2172</v>
      </c>
      <c r="D731" s="32" t="s">
        <v>2179</v>
      </c>
      <c r="E731" s="32" t="s">
        <v>2133</v>
      </c>
      <c r="F731" s="32" t="s">
        <v>2119</v>
      </c>
      <c r="G731" s="34" t="s">
        <v>2108</v>
      </c>
      <c r="H731" s="35" t="s">
        <v>2811</v>
      </c>
      <c r="I731" s="315">
        <v>2888</v>
      </c>
      <c r="J731" s="345">
        <v>416</v>
      </c>
      <c r="K731" s="331">
        <v>69</v>
      </c>
      <c r="L731" s="327">
        <v>1192.72</v>
      </c>
      <c r="M731" s="18">
        <f t="shared" si="109"/>
        <v>2.38919667E-2</v>
      </c>
      <c r="N731" s="18">
        <f t="shared" si="110"/>
        <v>8.3331025999999996E-3</v>
      </c>
      <c r="O731" s="36">
        <f t="shared" si="111"/>
        <v>4.209622E-4</v>
      </c>
      <c r="P731" s="362">
        <f t="shared" si="106"/>
        <v>45042</v>
      </c>
      <c r="Q731" s="262"/>
      <c r="R731" s="259"/>
      <c r="S731" s="259"/>
      <c r="T731" s="260"/>
      <c r="U731" s="202">
        <f t="shared" si="107"/>
        <v>45042</v>
      </c>
      <c r="V731" s="223">
        <f t="shared" si="108"/>
        <v>45042</v>
      </c>
      <c r="W731" s="155"/>
      <c r="X731" s="158"/>
      <c r="Y731" s="152"/>
      <c r="Z731" s="123"/>
      <c r="AA731" s="124"/>
      <c r="AB731" s="118"/>
      <c r="AC731" s="135"/>
      <c r="AD731" s="135"/>
      <c r="AE731" s="138"/>
      <c r="AF731" s="140"/>
      <c r="AG731" s="135"/>
    </row>
    <row r="732" spans="1:33" hidden="1">
      <c r="A732" s="60" t="s">
        <v>5536</v>
      </c>
      <c r="B732" s="31" t="s">
        <v>998</v>
      </c>
      <c r="C732" s="32" t="s">
        <v>2172</v>
      </c>
      <c r="D732" s="32" t="s">
        <v>2179</v>
      </c>
      <c r="E732" s="32" t="s">
        <v>2157</v>
      </c>
      <c r="F732" s="32" t="s">
        <v>2119</v>
      </c>
      <c r="G732" s="34" t="s">
        <v>2108</v>
      </c>
      <c r="H732" s="35" t="s">
        <v>2805</v>
      </c>
      <c r="I732" s="315">
        <v>10801</v>
      </c>
      <c r="J732" s="345">
        <v>1597</v>
      </c>
      <c r="K732" s="331">
        <v>62</v>
      </c>
      <c r="L732" s="327">
        <v>1595.05</v>
      </c>
      <c r="M732" s="18">
        <f t="shared" si="109"/>
        <v>5.7402091999999997E-3</v>
      </c>
      <c r="N732" s="18">
        <f t="shared" si="110"/>
        <v>5.7472267E-3</v>
      </c>
      <c r="O732" s="36">
        <f t="shared" si="111"/>
        <v>2.9033180000000001E-4</v>
      </c>
      <c r="P732" s="362">
        <f t="shared" si="106"/>
        <v>31065</v>
      </c>
      <c r="Q732" s="262"/>
      <c r="R732" s="259"/>
      <c r="S732" s="259"/>
      <c r="T732" s="260"/>
      <c r="U732" s="202">
        <f t="shared" si="107"/>
        <v>31065</v>
      </c>
      <c r="V732" s="223">
        <f t="shared" si="108"/>
        <v>31065</v>
      </c>
      <c r="W732" s="155"/>
      <c r="X732" s="158"/>
      <c r="Y732" s="152"/>
      <c r="Z732" s="123"/>
      <c r="AA732" s="124"/>
      <c r="AB732" s="118"/>
      <c r="AC732" s="135"/>
      <c r="AD732" s="135"/>
      <c r="AE732" s="138"/>
      <c r="AF732" s="140"/>
      <c r="AG732" s="135"/>
    </row>
    <row r="733" spans="1:33" hidden="1">
      <c r="A733" s="60" t="s">
        <v>5537</v>
      </c>
      <c r="B733" s="31" t="s">
        <v>999</v>
      </c>
      <c r="C733" s="32" t="s">
        <v>2172</v>
      </c>
      <c r="D733" s="32" t="s">
        <v>2179</v>
      </c>
      <c r="E733" s="32" t="s">
        <v>2159</v>
      </c>
      <c r="F733" s="32">
        <v>3</v>
      </c>
      <c r="G733" s="34" t="s">
        <v>2109</v>
      </c>
      <c r="H733" s="35" t="s">
        <v>2812</v>
      </c>
      <c r="I733" s="315">
        <v>12510</v>
      </c>
      <c r="J733" s="345">
        <v>1634</v>
      </c>
      <c r="K733" s="331">
        <v>170</v>
      </c>
      <c r="L733" s="327">
        <v>1138.3399999999999</v>
      </c>
      <c r="M733" s="18">
        <f t="shared" si="109"/>
        <v>1.35891286E-2</v>
      </c>
      <c r="N733" s="18">
        <f t="shared" si="110"/>
        <v>1.9506154599999999E-2</v>
      </c>
      <c r="O733" s="36">
        <f t="shared" si="111"/>
        <v>9.8538979999999998E-4</v>
      </c>
      <c r="P733" s="362">
        <f t="shared" si="106"/>
        <v>105436</v>
      </c>
      <c r="Q733" s="262"/>
      <c r="R733" s="259"/>
      <c r="S733" s="259"/>
      <c r="T733" s="260"/>
      <c r="U733" s="202">
        <f t="shared" si="107"/>
        <v>105436</v>
      </c>
      <c r="V733" s="223">
        <f t="shared" si="108"/>
        <v>105436</v>
      </c>
      <c r="W733" s="155"/>
      <c r="X733" s="158"/>
      <c r="Y733" s="152"/>
      <c r="Z733" s="123"/>
      <c r="AA733" s="124"/>
      <c r="AB733" s="118"/>
      <c r="AC733" s="135"/>
      <c r="AD733" s="135"/>
      <c r="AE733" s="138"/>
      <c r="AF733" s="140"/>
      <c r="AG733" s="135"/>
    </row>
    <row r="734" spans="1:33" hidden="1">
      <c r="A734" s="60" t="s">
        <v>5538</v>
      </c>
      <c r="B734" s="31" t="s">
        <v>1000</v>
      </c>
      <c r="C734" s="32" t="s">
        <v>2172</v>
      </c>
      <c r="D734" s="32" t="s">
        <v>2179</v>
      </c>
      <c r="E734" s="32" t="s">
        <v>2172</v>
      </c>
      <c r="F734" s="32" t="s">
        <v>2119</v>
      </c>
      <c r="G734" s="34" t="s">
        <v>2108</v>
      </c>
      <c r="H734" s="35" t="s">
        <v>2813</v>
      </c>
      <c r="I734" s="315">
        <v>6063</v>
      </c>
      <c r="J734" s="345">
        <v>774</v>
      </c>
      <c r="K734" s="331">
        <v>20</v>
      </c>
      <c r="L734" s="327">
        <v>1661.45</v>
      </c>
      <c r="M734" s="18">
        <f t="shared" si="109"/>
        <v>3.2986970000000002E-3</v>
      </c>
      <c r="N734" s="18">
        <f t="shared" si="110"/>
        <v>1.5367248E-3</v>
      </c>
      <c r="O734" s="36">
        <f t="shared" si="111"/>
        <v>7.7630499999999995E-5</v>
      </c>
      <c r="P734" s="362">
        <f t="shared" si="106"/>
        <v>8306</v>
      </c>
      <c r="Q734" s="258"/>
      <c r="R734" s="259"/>
      <c r="S734" s="259"/>
      <c r="T734" s="260"/>
      <c r="U734" s="202">
        <f t="shared" si="107"/>
        <v>8306</v>
      </c>
      <c r="V734" s="223">
        <f t="shared" si="108"/>
        <v>8306</v>
      </c>
      <c r="W734" s="155"/>
      <c r="X734" s="158"/>
      <c r="Y734" s="152"/>
      <c r="Z734" s="123"/>
      <c r="AA734" s="124"/>
      <c r="AB734" s="118"/>
      <c r="AC734" s="135"/>
      <c r="AD734" s="135"/>
      <c r="AE734" s="138"/>
      <c r="AF734" s="140"/>
      <c r="AG734" s="135"/>
    </row>
    <row r="735" spans="1:33" hidden="1">
      <c r="A735" s="60" t="s">
        <v>5539</v>
      </c>
      <c r="B735" s="31" t="s">
        <v>1001</v>
      </c>
      <c r="C735" s="32" t="s">
        <v>2172</v>
      </c>
      <c r="D735" s="32" t="s">
        <v>2179</v>
      </c>
      <c r="E735" s="32" t="s">
        <v>2174</v>
      </c>
      <c r="F735" s="32">
        <v>3</v>
      </c>
      <c r="G735" s="34" t="s">
        <v>2109</v>
      </c>
      <c r="H735" s="35" t="s">
        <v>2814</v>
      </c>
      <c r="I735" s="315">
        <v>7131</v>
      </c>
      <c r="J735" s="345">
        <v>992</v>
      </c>
      <c r="K735" s="331">
        <v>43</v>
      </c>
      <c r="L735" s="327">
        <v>1195.96</v>
      </c>
      <c r="M735" s="18">
        <f t="shared" si="109"/>
        <v>6.0300097999999996E-3</v>
      </c>
      <c r="N735" s="18">
        <f t="shared" si="110"/>
        <v>5.0016469000000001E-3</v>
      </c>
      <c r="O735" s="36">
        <f t="shared" si="111"/>
        <v>2.5266749999999999E-4</v>
      </c>
      <c r="P735" s="362">
        <f t="shared" si="106"/>
        <v>27035</v>
      </c>
      <c r="Q735" s="258"/>
      <c r="R735" s="259"/>
      <c r="S735" s="259"/>
      <c r="T735" s="260"/>
      <c r="U735" s="202">
        <f t="shared" si="107"/>
        <v>27035</v>
      </c>
      <c r="V735" s="223">
        <f t="shared" si="108"/>
        <v>27035</v>
      </c>
      <c r="W735" s="155"/>
      <c r="X735" s="158"/>
      <c r="Y735" s="152"/>
      <c r="Z735" s="123"/>
      <c r="AA735" s="124"/>
      <c r="AB735" s="118"/>
      <c r="AC735" s="135"/>
      <c r="AD735" s="135"/>
      <c r="AE735" s="138"/>
      <c r="AF735" s="140"/>
      <c r="AG735" s="135"/>
    </row>
    <row r="736" spans="1:33" hidden="1">
      <c r="A736" s="60" t="s">
        <v>5540</v>
      </c>
      <c r="B736" s="31" t="s">
        <v>1002</v>
      </c>
      <c r="C736" s="32" t="s">
        <v>2172</v>
      </c>
      <c r="D736" s="32" t="s">
        <v>2211</v>
      </c>
      <c r="E736" s="32" t="s">
        <v>2116</v>
      </c>
      <c r="F736" s="32" t="s">
        <v>2119</v>
      </c>
      <c r="G736" s="34" t="s">
        <v>2108</v>
      </c>
      <c r="H736" s="35" t="s">
        <v>2815</v>
      </c>
      <c r="I736" s="315">
        <v>4026</v>
      </c>
      <c r="J736" s="345">
        <v>559</v>
      </c>
      <c r="K736" s="331">
        <v>15</v>
      </c>
      <c r="L736" s="327">
        <v>1508.33</v>
      </c>
      <c r="M736" s="18">
        <f t="shared" si="109"/>
        <v>3.7257824000000001E-3</v>
      </c>
      <c r="N736" s="18">
        <f t="shared" si="110"/>
        <v>1.3808068000000001E-3</v>
      </c>
      <c r="O736" s="36">
        <f t="shared" si="111"/>
        <v>6.9753999999999997E-5</v>
      </c>
      <c r="P736" s="362">
        <f t="shared" si="106"/>
        <v>7463</v>
      </c>
      <c r="Q736" s="258"/>
      <c r="R736" s="259"/>
      <c r="S736" s="259"/>
      <c r="T736" s="260"/>
      <c r="U736" s="202">
        <f t="shared" si="107"/>
        <v>7463</v>
      </c>
      <c r="V736" s="223">
        <f t="shared" si="108"/>
        <v>7463</v>
      </c>
      <c r="W736" s="155"/>
      <c r="X736" s="158"/>
      <c r="Y736" s="152"/>
      <c r="Z736" s="123"/>
      <c r="AA736" s="124"/>
      <c r="AB736" s="118"/>
      <c r="AC736" s="135"/>
      <c r="AD736" s="135"/>
      <c r="AE736" s="138"/>
      <c r="AF736" s="140"/>
      <c r="AG736" s="135"/>
    </row>
    <row r="737" spans="1:33" hidden="1">
      <c r="A737" s="60" t="s">
        <v>5541</v>
      </c>
      <c r="B737" s="31" t="s">
        <v>1003</v>
      </c>
      <c r="C737" s="32" t="s">
        <v>2172</v>
      </c>
      <c r="D737" s="32" t="s">
        <v>2211</v>
      </c>
      <c r="E737" s="32" t="s">
        <v>2115</v>
      </c>
      <c r="F737" s="32" t="s">
        <v>2119</v>
      </c>
      <c r="G737" s="34" t="s">
        <v>2108</v>
      </c>
      <c r="H737" s="35" t="s">
        <v>2816</v>
      </c>
      <c r="I737" s="315">
        <v>5701</v>
      </c>
      <c r="J737" s="345">
        <v>830</v>
      </c>
      <c r="K737" s="331">
        <v>33</v>
      </c>
      <c r="L737" s="327">
        <v>1449.84</v>
      </c>
      <c r="M737" s="18">
        <f t="shared" si="109"/>
        <v>5.7884581000000003E-3</v>
      </c>
      <c r="N737" s="18">
        <f t="shared" si="110"/>
        <v>3.3137588999999999E-3</v>
      </c>
      <c r="O737" s="36">
        <f t="shared" si="111"/>
        <v>1.674007E-4</v>
      </c>
      <c r="P737" s="362">
        <f t="shared" si="106"/>
        <v>17911</v>
      </c>
      <c r="Q737" s="261"/>
      <c r="R737" s="259"/>
      <c r="S737" s="259"/>
      <c r="T737" s="260"/>
      <c r="U737" s="202">
        <f t="shared" si="107"/>
        <v>17911</v>
      </c>
      <c r="V737" s="223">
        <f t="shared" si="108"/>
        <v>17911</v>
      </c>
      <c r="W737" s="155"/>
      <c r="X737" s="158"/>
      <c r="Y737" s="152"/>
      <c r="Z737" s="123"/>
      <c r="AA737" s="124"/>
      <c r="AB737" s="118"/>
      <c r="AC737" s="135"/>
      <c r="AD737" s="135"/>
      <c r="AE737" s="138"/>
      <c r="AF737" s="140"/>
      <c r="AG737" s="135"/>
    </row>
    <row r="738" spans="1:33" hidden="1">
      <c r="A738" s="60" t="s">
        <v>5542</v>
      </c>
      <c r="B738" s="31" t="s">
        <v>1004</v>
      </c>
      <c r="C738" s="32" t="s">
        <v>2172</v>
      </c>
      <c r="D738" s="32" t="s">
        <v>2211</v>
      </c>
      <c r="E738" s="32" t="s">
        <v>2120</v>
      </c>
      <c r="F738" s="32" t="s">
        <v>2119</v>
      </c>
      <c r="G738" s="34" t="s">
        <v>2108</v>
      </c>
      <c r="H738" s="35" t="s">
        <v>2817</v>
      </c>
      <c r="I738" s="315">
        <v>2665</v>
      </c>
      <c r="J738" s="345">
        <v>380</v>
      </c>
      <c r="K738" s="331">
        <v>1</v>
      </c>
      <c r="L738" s="327">
        <v>1107.0999999999999</v>
      </c>
      <c r="M738" s="18">
        <f t="shared" si="109"/>
        <v>3.7523450000000001E-4</v>
      </c>
      <c r="N738" s="18">
        <f t="shared" si="110"/>
        <v>1.287951E-4</v>
      </c>
      <c r="O738" s="36">
        <f t="shared" si="111"/>
        <v>6.5062999999999999E-6</v>
      </c>
      <c r="P738" s="362">
        <f t="shared" si="106"/>
        <v>696</v>
      </c>
      <c r="Q738" s="258"/>
      <c r="R738" s="259"/>
      <c r="S738" s="259"/>
      <c r="T738" s="260"/>
      <c r="U738" s="202">
        <f t="shared" si="107"/>
        <v>696</v>
      </c>
      <c r="V738" s="223">
        <f t="shared" si="108"/>
        <v>696</v>
      </c>
      <c r="W738" s="155"/>
      <c r="X738" s="158"/>
      <c r="Y738" s="152"/>
      <c r="Z738" s="123"/>
      <c r="AA738" s="124"/>
      <c r="AB738" s="118"/>
      <c r="AC738" s="135"/>
      <c r="AD738" s="135"/>
      <c r="AE738" s="138"/>
      <c r="AF738" s="140"/>
      <c r="AG738" s="135"/>
    </row>
    <row r="739" spans="1:33" hidden="1">
      <c r="A739" s="60" t="s">
        <v>5543</v>
      </c>
      <c r="B739" s="31" t="s">
        <v>1005</v>
      </c>
      <c r="C739" s="32" t="s">
        <v>2172</v>
      </c>
      <c r="D739" s="32" t="s">
        <v>2211</v>
      </c>
      <c r="E739" s="32" t="s">
        <v>2122</v>
      </c>
      <c r="F739" s="32" t="s">
        <v>2119</v>
      </c>
      <c r="G739" s="34" t="s">
        <v>2108</v>
      </c>
      <c r="H739" s="35" t="s">
        <v>2818</v>
      </c>
      <c r="I739" s="315">
        <v>2880</v>
      </c>
      <c r="J739" s="345">
        <v>390</v>
      </c>
      <c r="K739" s="331">
        <v>26</v>
      </c>
      <c r="L739" s="327">
        <v>1353.16</v>
      </c>
      <c r="M739" s="18">
        <f t="shared" si="109"/>
        <v>9.0277776999999997E-3</v>
      </c>
      <c r="N739" s="18">
        <f t="shared" si="110"/>
        <v>2.6019341999999998E-3</v>
      </c>
      <c r="O739" s="36">
        <f t="shared" si="111"/>
        <v>1.314415E-4</v>
      </c>
      <c r="P739" s="362">
        <f t="shared" si="106"/>
        <v>14064</v>
      </c>
      <c r="Q739" s="258"/>
      <c r="R739" s="259"/>
      <c r="S739" s="259"/>
      <c r="T739" s="260"/>
      <c r="U739" s="202">
        <f t="shared" si="107"/>
        <v>14064</v>
      </c>
      <c r="V739" s="223">
        <f t="shared" si="108"/>
        <v>14064</v>
      </c>
      <c r="W739" s="155"/>
      <c r="X739" s="158"/>
      <c r="Y739" s="152"/>
      <c r="Z739" s="123"/>
      <c r="AA739" s="124"/>
      <c r="AB739" s="118"/>
      <c r="AC739" s="135"/>
      <c r="AD739" s="135"/>
      <c r="AE739" s="138"/>
      <c r="AF739" s="140"/>
      <c r="AG739" s="135"/>
    </row>
    <row r="740" spans="1:33" hidden="1">
      <c r="A740" s="60" t="s">
        <v>5544</v>
      </c>
      <c r="B740" s="31" t="s">
        <v>1006</v>
      </c>
      <c r="C740" s="32" t="s">
        <v>2172</v>
      </c>
      <c r="D740" s="32" t="s">
        <v>2211</v>
      </c>
      <c r="E740" s="32" t="s">
        <v>2124</v>
      </c>
      <c r="F740" s="32" t="s">
        <v>2119</v>
      </c>
      <c r="G740" s="34" t="s">
        <v>2108</v>
      </c>
      <c r="H740" s="35" t="s">
        <v>2819</v>
      </c>
      <c r="I740" s="315">
        <v>3279</v>
      </c>
      <c r="J740" s="345">
        <v>465</v>
      </c>
      <c r="K740" s="331">
        <v>13</v>
      </c>
      <c r="L740" s="327">
        <v>1138.93</v>
      </c>
      <c r="M740" s="18">
        <f t="shared" si="109"/>
        <v>3.9646233000000001E-3</v>
      </c>
      <c r="N740" s="18">
        <f t="shared" si="110"/>
        <v>1.6186682E-3</v>
      </c>
      <c r="O740" s="36">
        <f t="shared" si="111"/>
        <v>8.1769999999999998E-5</v>
      </c>
      <c r="P740" s="362">
        <f t="shared" si="106"/>
        <v>8749</v>
      </c>
      <c r="Q740" s="262"/>
      <c r="R740" s="259"/>
      <c r="S740" s="259"/>
      <c r="T740" s="260"/>
      <c r="U740" s="202">
        <f t="shared" si="107"/>
        <v>8749</v>
      </c>
      <c r="V740" s="223">
        <f t="shared" si="108"/>
        <v>8749</v>
      </c>
      <c r="W740" s="155"/>
      <c r="X740" s="158"/>
      <c r="Y740" s="152"/>
      <c r="Z740" s="123"/>
      <c r="AA740" s="124"/>
      <c r="AB740" s="118"/>
      <c r="AC740" s="135"/>
      <c r="AD740" s="135"/>
      <c r="AE740" s="138"/>
      <c r="AF740" s="140"/>
      <c r="AG740" s="135"/>
    </row>
    <row r="741" spans="1:33" hidden="1">
      <c r="A741" s="60" t="s">
        <v>5545</v>
      </c>
      <c r="B741" s="31" t="s">
        <v>1007</v>
      </c>
      <c r="C741" s="32" t="s">
        <v>2172</v>
      </c>
      <c r="D741" s="32" t="s">
        <v>2211</v>
      </c>
      <c r="E741" s="32" t="s">
        <v>2126</v>
      </c>
      <c r="F741" s="32" t="s">
        <v>2119</v>
      </c>
      <c r="G741" s="34" t="s">
        <v>2108</v>
      </c>
      <c r="H741" s="35" t="s">
        <v>2820</v>
      </c>
      <c r="I741" s="315">
        <v>6005</v>
      </c>
      <c r="J741" s="345">
        <v>838</v>
      </c>
      <c r="K741" s="331">
        <v>7</v>
      </c>
      <c r="L741" s="327">
        <v>1285.6500000000001</v>
      </c>
      <c r="M741" s="18">
        <f t="shared" si="109"/>
        <v>1.1656952000000001E-3</v>
      </c>
      <c r="N741" s="18">
        <f t="shared" si="110"/>
        <v>7.5981219999999997E-4</v>
      </c>
      <c r="O741" s="36">
        <f t="shared" si="111"/>
        <v>3.8383300000000002E-5</v>
      </c>
      <c r="P741" s="362">
        <f t="shared" si="106"/>
        <v>4107</v>
      </c>
      <c r="Q741" s="258"/>
      <c r="R741" s="259"/>
      <c r="S741" s="259"/>
      <c r="T741" s="260"/>
      <c r="U741" s="202">
        <f t="shared" si="107"/>
        <v>4107</v>
      </c>
      <c r="V741" s="223">
        <f t="shared" si="108"/>
        <v>4107</v>
      </c>
      <c r="W741" s="155"/>
      <c r="X741" s="158"/>
      <c r="Y741" s="152"/>
      <c r="Z741" s="123"/>
      <c r="AA741" s="124"/>
      <c r="AB741" s="118"/>
      <c r="AC741" s="135"/>
      <c r="AD741" s="135"/>
      <c r="AE741" s="138"/>
      <c r="AF741" s="140"/>
      <c r="AG741" s="135"/>
    </row>
    <row r="742" spans="1:33" hidden="1">
      <c r="A742" s="60" t="s">
        <v>5546</v>
      </c>
      <c r="B742" s="31" t="s">
        <v>1008</v>
      </c>
      <c r="C742" s="32" t="s">
        <v>2172</v>
      </c>
      <c r="D742" s="32" t="s">
        <v>2211</v>
      </c>
      <c r="E742" s="32" t="s">
        <v>2133</v>
      </c>
      <c r="F742" s="32" t="s">
        <v>2119</v>
      </c>
      <c r="G742" s="34" t="s">
        <v>2108</v>
      </c>
      <c r="H742" s="35" t="s">
        <v>2821</v>
      </c>
      <c r="I742" s="315">
        <v>3373</v>
      </c>
      <c r="J742" s="345">
        <v>432</v>
      </c>
      <c r="K742" s="331">
        <v>5</v>
      </c>
      <c r="L742" s="327">
        <v>1854.47</v>
      </c>
      <c r="M742" s="18">
        <f t="shared" si="109"/>
        <v>1.4823599E-3</v>
      </c>
      <c r="N742" s="18">
        <f t="shared" si="110"/>
        <v>3.4531669999999999E-4</v>
      </c>
      <c r="O742" s="36">
        <f t="shared" si="111"/>
        <v>1.7444299999999998E-5</v>
      </c>
      <c r="P742" s="362">
        <f t="shared" si="106"/>
        <v>1866</v>
      </c>
      <c r="Q742" s="262"/>
      <c r="R742" s="259"/>
      <c r="S742" s="259"/>
      <c r="T742" s="260"/>
      <c r="U742" s="202">
        <f t="shared" si="107"/>
        <v>1866</v>
      </c>
      <c r="V742" s="223">
        <f t="shared" si="108"/>
        <v>1866</v>
      </c>
      <c r="W742" s="155"/>
      <c r="X742" s="158"/>
      <c r="Y742" s="152"/>
      <c r="Z742" s="123"/>
      <c r="AA742" s="124"/>
      <c r="AB742" s="118"/>
      <c r="AC742" s="135"/>
      <c r="AD742" s="135"/>
      <c r="AE742" s="138"/>
      <c r="AF742" s="140"/>
      <c r="AG742" s="135"/>
    </row>
    <row r="743" spans="1:33" hidden="1">
      <c r="A743" s="60" t="s">
        <v>5547</v>
      </c>
      <c r="B743" s="31" t="s">
        <v>1009</v>
      </c>
      <c r="C743" s="32" t="s">
        <v>2172</v>
      </c>
      <c r="D743" s="32" t="s">
        <v>2211</v>
      </c>
      <c r="E743" s="32" t="s">
        <v>2157</v>
      </c>
      <c r="F743" s="32" t="s">
        <v>2119</v>
      </c>
      <c r="G743" s="34" t="s">
        <v>2108</v>
      </c>
      <c r="H743" s="35" t="s">
        <v>2822</v>
      </c>
      <c r="I743" s="315">
        <v>7635</v>
      </c>
      <c r="J743" s="345">
        <v>1190</v>
      </c>
      <c r="K743" s="331">
        <v>15</v>
      </c>
      <c r="L743" s="327">
        <v>1731.21</v>
      </c>
      <c r="M743" s="18">
        <f t="shared" si="109"/>
        <v>1.9646364999999998E-3</v>
      </c>
      <c r="N743" s="18">
        <f t="shared" si="110"/>
        <v>1.3504528000000001E-3</v>
      </c>
      <c r="O743" s="36">
        <f t="shared" si="111"/>
        <v>6.8220599999999995E-5</v>
      </c>
      <c r="P743" s="362">
        <f t="shared" si="106"/>
        <v>7299</v>
      </c>
      <c r="Q743" s="258"/>
      <c r="R743" s="259"/>
      <c r="S743" s="259"/>
      <c r="T743" s="260"/>
      <c r="U743" s="202">
        <f t="shared" si="107"/>
        <v>7299</v>
      </c>
      <c r="V743" s="223">
        <f t="shared" si="108"/>
        <v>7299</v>
      </c>
      <c r="W743" s="155"/>
      <c r="X743" s="158"/>
      <c r="Y743" s="152"/>
      <c r="Z743" s="123"/>
      <c r="AA743" s="124"/>
      <c r="AB743" s="118"/>
      <c r="AC743" s="135"/>
      <c r="AD743" s="135"/>
      <c r="AE743" s="138"/>
      <c r="AF743" s="140"/>
      <c r="AG743" s="135"/>
    </row>
    <row r="744" spans="1:33" hidden="1">
      <c r="A744" s="60" t="s">
        <v>5548</v>
      </c>
      <c r="B744" s="31" t="s">
        <v>1010</v>
      </c>
      <c r="C744" s="32" t="s">
        <v>2172</v>
      </c>
      <c r="D744" s="32" t="s">
        <v>2211</v>
      </c>
      <c r="E744" s="32" t="s">
        <v>2159</v>
      </c>
      <c r="F744" s="32" t="s">
        <v>2119</v>
      </c>
      <c r="G744" s="34" t="s">
        <v>2108</v>
      </c>
      <c r="H744" s="35" t="s">
        <v>2823</v>
      </c>
      <c r="I744" s="315">
        <v>2609</v>
      </c>
      <c r="J744" s="345">
        <v>392</v>
      </c>
      <c r="K744" s="331">
        <v>17</v>
      </c>
      <c r="L744" s="327">
        <v>1259.73</v>
      </c>
      <c r="M744" s="18">
        <f t="shared" si="109"/>
        <v>6.5159064000000003E-3</v>
      </c>
      <c r="N744" s="18">
        <f t="shared" si="110"/>
        <v>2.0276053000000001E-3</v>
      </c>
      <c r="O744" s="36">
        <f t="shared" si="111"/>
        <v>1.024282E-4</v>
      </c>
      <c r="P744" s="362">
        <f t="shared" si="106"/>
        <v>10959</v>
      </c>
      <c r="Q744" s="258"/>
      <c r="R744" s="259"/>
      <c r="S744" s="259"/>
      <c r="T744" s="260"/>
      <c r="U744" s="202">
        <f t="shared" si="107"/>
        <v>10959</v>
      </c>
      <c r="V744" s="223">
        <f t="shared" si="108"/>
        <v>10959</v>
      </c>
      <c r="W744" s="155"/>
      <c r="X744" s="158"/>
      <c r="Y744" s="152"/>
      <c r="Z744" s="123"/>
      <c r="AA744" s="124"/>
      <c r="AB744" s="118"/>
      <c r="AC744" s="135"/>
      <c r="AD744" s="135"/>
      <c r="AE744" s="138"/>
      <c r="AF744" s="140"/>
      <c r="AG744" s="135"/>
    </row>
    <row r="745" spans="1:33" hidden="1">
      <c r="A745" s="60" t="s">
        <v>5549</v>
      </c>
      <c r="B745" s="31" t="s">
        <v>1011</v>
      </c>
      <c r="C745" s="32" t="s">
        <v>2172</v>
      </c>
      <c r="D745" s="32" t="s">
        <v>2215</v>
      </c>
      <c r="E745" s="32" t="s">
        <v>2116</v>
      </c>
      <c r="F745" s="32" t="s">
        <v>2117</v>
      </c>
      <c r="G745" s="34" t="s">
        <v>2107</v>
      </c>
      <c r="H745" s="35" t="s">
        <v>2824</v>
      </c>
      <c r="I745" s="315">
        <v>61338</v>
      </c>
      <c r="J745" s="345">
        <v>7726</v>
      </c>
      <c r="K745" s="331">
        <v>235</v>
      </c>
      <c r="L745" s="327">
        <v>1864.52</v>
      </c>
      <c r="M745" s="18">
        <f t="shared" ref="M745:M776" si="112" xml:space="preserve"> ROUNDDOWN(K745/I745,10)</f>
        <v>3.8312302000000002E-3</v>
      </c>
      <c r="N745" s="18">
        <f t="shared" ref="N745:N776" si="113">ROUNDDOWN(J745*M745/L745,10)</f>
        <v>1.5875444900000001E-2</v>
      </c>
      <c r="O745" s="36">
        <f t="shared" ref="O745:O776" si="114">ROUNDDOWN(N745/$N$2500,10)</f>
        <v>8.0197769999999996E-4</v>
      </c>
      <c r="P745" s="362">
        <f t="shared" si="106"/>
        <v>85811</v>
      </c>
      <c r="Q745" s="258"/>
      <c r="R745" s="259"/>
      <c r="S745" s="259"/>
      <c r="T745" s="260"/>
      <c r="U745" s="202">
        <f t="shared" si="107"/>
        <v>85811</v>
      </c>
      <c r="V745" s="223">
        <f t="shared" si="108"/>
        <v>85811</v>
      </c>
      <c r="W745" s="155"/>
      <c r="X745" s="158"/>
      <c r="Y745" s="152"/>
      <c r="Z745" s="123"/>
      <c r="AA745" s="124"/>
      <c r="AB745" s="118"/>
      <c r="AC745" s="135"/>
      <c r="AD745" s="135"/>
      <c r="AE745" s="138"/>
      <c r="AF745" s="140"/>
      <c r="AG745" s="135"/>
    </row>
    <row r="746" spans="1:33" hidden="1">
      <c r="A746" s="60" t="s">
        <v>5550</v>
      </c>
      <c r="B746" s="31" t="s">
        <v>1012</v>
      </c>
      <c r="C746" s="32" t="s">
        <v>2172</v>
      </c>
      <c r="D746" s="32" t="s">
        <v>2215</v>
      </c>
      <c r="E746" s="32" t="s">
        <v>2115</v>
      </c>
      <c r="F746" s="32" t="s">
        <v>2119</v>
      </c>
      <c r="G746" s="34" t="s">
        <v>2108</v>
      </c>
      <c r="H746" s="35" t="s">
        <v>2825</v>
      </c>
      <c r="I746" s="315">
        <v>3253</v>
      </c>
      <c r="J746" s="345">
        <v>380</v>
      </c>
      <c r="K746" s="331">
        <v>15</v>
      </c>
      <c r="L746" s="327">
        <v>851.22</v>
      </c>
      <c r="M746" s="18">
        <f t="shared" si="112"/>
        <v>4.6111281000000004E-3</v>
      </c>
      <c r="N746" s="18">
        <f t="shared" si="113"/>
        <v>2.0584908999999999E-3</v>
      </c>
      <c r="O746" s="36">
        <f t="shared" si="114"/>
        <v>1.039885E-4</v>
      </c>
      <c r="P746" s="362">
        <f t="shared" ref="P746:P793" si="115">ROUNDDOWN(107000000*O746,0)</f>
        <v>11126</v>
      </c>
      <c r="Q746" s="258"/>
      <c r="R746" s="259"/>
      <c r="S746" s="259"/>
      <c r="T746" s="260"/>
      <c r="U746" s="202">
        <f t="shared" ref="U746:U793" si="116">MIN(P746:S746)</f>
        <v>11126</v>
      </c>
      <c r="V746" s="223">
        <f t="shared" si="108"/>
        <v>11126</v>
      </c>
      <c r="W746" s="155"/>
      <c r="X746" s="158"/>
      <c r="Y746" s="152"/>
      <c r="Z746" s="123"/>
      <c r="AA746" s="124"/>
      <c r="AB746" s="118"/>
      <c r="AC746" s="135"/>
      <c r="AD746" s="135"/>
      <c r="AE746" s="138"/>
      <c r="AF746" s="140"/>
      <c r="AG746" s="135"/>
    </row>
    <row r="747" spans="1:33" hidden="1">
      <c r="A747" s="60" t="s">
        <v>5551</v>
      </c>
      <c r="B747" s="31" t="s">
        <v>1013</v>
      </c>
      <c r="C747" s="32" t="s">
        <v>2172</v>
      </c>
      <c r="D747" s="32" t="s">
        <v>2215</v>
      </c>
      <c r="E747" s="32" t="s">
        <v>2120</v>
      </c>
      <c r="F747" s="32" t="s">
        <v>2119</v>
      </c>
      <c r="G747" s="34" t="s">
        <v>2108</v>
      </c>
      <c r="H747" s="35" t="s">
        <v>2826</v>
      </c>
      <c r="I747" s="315">
        <v>2161</v>
      </c>
      <c r="J747" s="345">
        <v>340</v>
      </c>
      <c r="K747" s="331">
        <v>26</v>
      </c>
      <c r="L747" s="327">
        <v>1311.48</v>
      </c>
      <c r="M747" s="18">
        <f t="shared" si="112"/>
        <v>1.2031466899999999E-2</v>
      </c>
      <c r="N747" s="18">
        <f t="shared" si="113"/>
        <v>3.1191468E-3</v>
      </c>
      <c r="O747" s="36">
        <f t="shared" si="114"/>
        <v>1.5756949999999999E-4</v>
      </c>
      <c r="P747" s="362">
        <f t="shared" si="115"/>
        <v>16859</v>
      </c>
      <c r="Q747" s="262"/>
      <c r="R747" s="259"/>
      <c r="S747" s="259"/>
      <c r="T747" s="260"/>
      <c r="U747" s="202">
        <f t="shared" si="116"/>
        <v>16859</v>
      </c>
      <c r="V747" s="223">
        <f t="shared" si="108"/>
        <v>16859</v>
      </c>
      <c r="W747" s="155"/>
      <c r="X747" s="158"/>
      <c r="Y747" s="152"/>
      <c r="Z747" s="123"/>
      <c r="AA747" s="124"/>
      <c r="AB747" s="118"/>
      <c r="AC747" s="135"/>
      <c r="AD747" s="135"/>
      <c r="AE747" s="138"/>
      <c r="AF747" s="140"/>
      <c r="AG747" s="135"/>
    </row>
    <row r="748" spans="1:33" hidden="1">
      <c r="A748" s="60" t="s">
        <v>5552</v>
      </c>
      <c r="B748" s="31" t="s">
        <v>1014</v>
      </c>
      <c r="C748" s="32" t="s">
        <v>2172</v>
      </c>
      <c r="D748" s="32" t="s">
        <v>2215</v>
      </c>
      <c r="E748" s="32" t="s">
        <v>2122</v>
      </c>
      <c r="F748" s="32" t="s">
        <v>2119</v>
      </c>
      <c r="G748" s="34" t="s">
        <v>2108</v>
      </c>
      <c r="H748" s="35" t="s">
        <v>2827</v>
      </c>
      <c r="I748" s="315">
        <v>5020</v>
      </c>
      <c r="J748" s="345">
        <v>735</v>
      </c>
      <c r="K748" s="331">
        <v>73</v>
      </c>
      <c r="L748" s="327">
        <v>1318.16</v>
      </c>
      <c r="M748" s="18">
        <f t="shared" si="112"/>
        <v>1.45418326E-2</v>
      </c>
      <c r="N748" s="18">
        <f t="shared" si="113"/>
        <v>8.1084594000000003E-3</v>
      </c>
      <c r="O748" s="36">
        <f t="shared" si="114"/>
        <v>4.0961390000000001E-4</v>
      </c>
      <c r="P748" s="362">
        <f t="shared" si="115"/>
        <v>43828</v>
      </c>
      <c r="Q748" s="263"/>
      <c r="R748" s="259"/>
      <c r="S748" s="259"/>
      <c r="T748" s="260"/>
      <c r="U748" s="202">
        <f t="shared" si="116"/>
        <v>43828</v>
      </c>
      <c r="V748" s="223">
        <f t="shared" si="108"/>
        <v>43828</v>
      </c>
      <c r="W748" s="155"/>
      <c r="X748" s="158"/>
      <c r="Y748" s="152"/>
      <c r="Z748" s="123"/>
      <c r="AA748" s="124"/>
      <c r="AB748" s="118"/>
      <c r="AC748" s="135"/>
      <c r="AD748" s="135"/>
      <c r="AE748" s="138"/>
      <c r="AF748" s="140"/>
      <c r="AG748" s="135"/>
    </row>
    <row r="749" spans="1:33" hidden="1">
      <c r="A749" s="60" t="s">
        <v>5553</v>
      </c>
      <c r="B749" s="31" t="s">
        <v>1015</v>
      </c>
      <c r="C749" s="32" t="s">
        <v>2172</v>
      </c>
      <c r="D749" s="32" t="s">
        <v>2215</v>
      </c>
      <c r="E749" s="32" t="s">
        <v>2124</v>
      </c>
      <c r="F749" s="32" t="s">
        <v>2119</v>
      </c>
      <c r="G749" s="34" t="s">
        <v>2108</v>
      </c>
      <c r="H749" s="35" t="s">
        <v>2828</v>
      </c>
      <c r="I749" s="315">
        <v>3819</v>
      </c>
      <c r="J749" s="345">
        <v>459</v>
      </c>
      <c r="K749" s="331">
        <v>11</v>
      </c>
      <c r="L749" s="327">
        <v>2197.89</v>
      </c>
      <c r="M749" s="18">
        <f t="shared" si="112"/>
        <v>2.8803351E-3</v>
      </c>
      <c r="N749" s="18">
        <f t="shared" si="113"/>
        <v>6.0151949999999997E-4</v>
      </c>
      <c r="O749" s="36">
        <f t="shared" si="114"/>
        <v>3.0386799999999998E-5</v>
      </c>
      <c r="P749" s="362">
        <f t="shared" si="115"/>
        <v>3251</v>
      </c>
      <c r="Q749" s="263"/>
      <c r="R749" s="259"/>
      <c r="S749" s="259"/>
      <c r="T749" s="260"/>
      <c r="U749" s="202">
        <f t="shared" si="116"/>
        <v>3251</v>
      </c>
      <c r="V749" s="223">
        <f t="shared" si="108"/>
        <v>3251</v>
      </c>
      <c r="W749" s="155"/>
      <c r="X749" s="158"/>
      <c r="Y749" s="152"/>
      <c r="Z749" s="123"/>
      <c r="AA749" s="124"/>
      <c r="AB749" s="118"/>
      <c r="AC749" s="135"/>
      <c r="AD749" s="135"/>
      <c r="AE749" s="138"/>
      <c r="AF749" s="140"/>
      <c r="AG749" s="135"/>
    </row>
    <row r="750" spans="1:33" hidden="1">
      <c r="A750" s="60" t="s">
        <v>5554</v>
      </c>
      <c r="B750" s="31" t="s">
        <v>1016</v>
      </c>
      <c r="C750" s="32" t="s">
        <v>2172</v>
      </c>
      <c r="D750" s="32" t="s">
        <v>2215</v>
      </c>
      <c r="E750" s="32" t="s">
        <v>2126</v>
      </c>
      <c r="F750" s="32" t="s">
        <v>2119</v>
      </c>
      <c r="G750" s="34" t="s">
        <v>2108</v>
      </c>
      <c r="H750" s="35" t="s">
        <v>2829</v>
      </c>
      <c r="I750" s="315">
        <v>7123</v>
      </c>
      <c r="J750" s="345">
        <v>1122</v>
      </c>
      <c r="K750" s="331">
        <v>26</v>
      </c>
      <c r="L750" s="327">
        <v>1723.55</v>
      </c>
      <c r="M750" s="18">
        <f t="shared" si="112"/>
        <v>3.6501474E-3</v>
      </c>
      <c r="N750" s="18">
        <f t="shared" si="113"/>
        <v>2.3761800999999999E-3</v>
      </c>
      <c r="O750" s="36">
        <f t="shared" si="114"/>
        <v>1.200371E-4</v>
      </c>
      <c r="P750" s="362">
        <f t="shared" si="115"/>
        <v>12843</v>
      </c>
      <c r="Q750" s="263"/>
      <c r="R750" s="259"/>
      <c r="S750" s="259"/>
      <c r="T750" s="260"/>
      <c r="U750" s="202">
        <f t="shared" si="116"/>
        <v>12843</v>
      </c>
      <c r="V750" s="223">
        <f t="shared" si="108"/>
        <v>12843</v>
      </c>
      <c r="W750" s="155"/>
      <c r="X750" s="158"/>
      <c r="Y750" s="152"/>
      <c r="Z750" s="123"/>
      <c r="AA750" s="124"/>
      <c r="AB750" s="118"/>
      <c r="AC750" s="135"/>
      <c r="AD750" s="135"/>
      <c r="AE750" s="138"/>
      <c r="AF750" s="140"/>
      <c r="AG750" s="135"/>
    </row>
    <row r="751" spans="1:33" hidden="1">
      <c r="A751" s="60" t="s">
        <v>5555</v>
      </c>
      <c r="B751" s="31" t="s">
        <v>1017</v>
      </c>
      <c r="C751" s="32" t="s">
        <v>2172</v>
      </c>
      <c r="D751" s="32" t="s">
        <v>2215</v>
      </c>
      <c r="E751" s="32" t="s">
        <v>2133</v>
      </c>
      <c r="F751" s="32" t="s">
        <v>2119</v>
      </c>
      <c r="G751" s="34" t="s">
        <v>2108</v>
      </c>
      <c r="H751" s="35" t="s">
        <v>2830</v>
      </c>
      <c r="I751" s="315">
        <v>6153</v>
      </c>
      <c r="J751" s="345">
        <v>858</v>
      </c>
      <c r="K751" s="331">
        <v>20</v>
      </c>
      <c r="L751" s="327">
        <v>1545.53</v>
      </c>
      <c r="M751" s="18">
        <f t="shared" si="112"/>
        <v>3.2504469E-3</v>
      </c>
      <c r="N751" s="18">
        <f t="shared" si="113"/>
        <v>1.8044834999999999E-3</v>
      </c>
      <c r="O751" s="36">
        <f t="shared" si="114"/>
        <v>9.1156799999999994E-5</v>
      </c>
      <c r="P751" s="362">
        <f t="shared" si="115"/>
        <v>9753</v>
      </c>
      <c r="Q751" s="263"/>
      <c r="R751" s="259"/>
      <c r="S751" s="259"/>
      <c r="T751" s="260"/>
      <c r="U751" s="202">
        <f t="shared" si="116"/>
        <v>9753</v>
      </c>
      <c r="V751" s="223">
        <f t="shared" si="108"/>
        <v>9753</v>
      </c>
      <c r="W751" s="155"/>
      <c r="X751" s="158"/>
      <c r="Y751" s="152"/>
      <c r="Z751" s="123"/>
      <c r="AA751" s="124"/>
      <c r="AB751" s="118"/>
      <c r="AC751" s="135"/>
      <c r="AD751" s="135"/>
      <c r="AE751" s="138"/>
      <c r="AF751" s="140"/>
      <c r="AG751" s="135"/>
    </row>
    <row r="752" spans="1:33" hidden="1">
      <c r="A752" s="60" t="s">
        <v>5556</v>
      </c>
      <c r="B752" s="31" t="s">
        <v>1018</v>
      </c>
      <c r="C752" s="32" t="s">
        <v>2172</v>
      </c>
      <c r="D752" s="32" t="s">
        <v>2215</v>
      </c>
      <c r="E752" s="32" t="s">
        <v>2157</v>
      </c>
      <c r="F752" s="32" t="s">
        <v>2119</v>
      </c>
      <c r="G752" s="34" t="s">
        <v>2108</v>
      </c>
      <c r="H752" s="35" t="s">
        <v>2831</v>
      </c>
      <c r="I752" s="315">
        <v>4609</v>
      </c>
      <c r="J752" s="345">
        <v>583</v>
      </c>
      <c r="K752" s="331">
        <v>92</v>
      </c>
      <c r="L752" s="327">
        <v>890.73</v>
      </c>
      <c r="M752" s="18">
        <f t="shared" si="112"/>
        <v>1.9960945899999999E-2</v>
      </c>
      <c r="N752" s="18">
        <f t="shared" si="113"/>
        <v>1.3064824799999999E-2</v>
      </c>
      <c r="O752" s="36">
        <f t="shared" si="114"/>
        <v>6.5999400000000001E-4</v>
      </c>
      <c r="P752" s="362">
        <f t="shared" si="115"/>
        <v>70619</v>
      </c>
      <c r="Q752" s="263"/>
      <c r="R752" s="259"/>
      <c r="S752" s="259"/>
      <c r="T752" s="260"/>
      <c r="U752" s="202">
        <f t="shared" si="116"/>
        <v>70619</v>
      </c>
      <c r="V752" s="223">
        <f t="shared" si="108"/>
        <v>70619</v>
      </c>
      <c r="W752" s="155"/>
      <c r="X752" s="158"/>
      <c r="Y752" s="152"/>
      <c r="Z752" s="123"/>
      <c r="AA752" s="124"/>
      <c r="AB752" s="118"/>
      <c r="AC752" s="135"/>
      <c r="AD752" s="135"/>
      <c r="AE752" s="138"/>
      <c r="AF752" s="140"/>
      <c r="AG752" s="135"/>
    </row>
    <row r="753" spans="1:33" hidden="1">
      <c r="A753" s="60" t="s">
        <v>5557</v>
      </c>
      <c r="B753" s="31" t="s">
        <v>1019</v>
      </c>
      <c r="C753" s="32" t="s">
        <v>2172</v>
      </c>
      <c r="D753" s="32" t="s">
        <v>2215</v>
      </c>
      <c r="E753" s="32" t="s">
        <v>2159</v>
      </c>
      <c r="F753" s="32" t="s">
        <v>2119</v>
      </c>
      <c r="G753" s="34" t="s">
        <v>2108</v>
      </c>
      <c r="H753" s="35" t="s">
        <v>2824</v>
      </c>
      <c r="I753" s="315">
        <v>11251</v>
      </c>
      <c r="J753" s="345">
        <v>1687</v>
      </c>
      <c r="K753" s="331">
        <v>31</v>
      </c>
      <c r="L753" s="327">
        <v>2241.9899999999998</v>
      </c>
      <c r="M753" s="18">
        <f t="shared" si="112"/>
        <v>2.7553106000000002E-3</v>
      </c>
      <c r="N753" s="18">
        <f t="shared" si="113"/>
        <v>2.0732514E-3</v>
      </c>
      <c r="O753" s="36">
        <f t="shared" si="114"/>
        <v>1.047341E-4</v>
      </c>
      <c r="P753" s="362">
        <f t="shared" si="115"/>
        <v>11206</v>
      </c>
      <c r="Q753" s="262"/>
      <c r="R753" s="259"/>
      <c r="S753" s="259"/>
      <c r="T753" s="260"/>
      <c r="U753" s="202">
        <f t="shared" si="116"/>
        <v>11206</v>
      </c>
      <c r="V753" s="223">
        <f t="shared" si="108"/>
        <v>11206</v>
      </c>
      <c r="W753" s="155"/>
      <c r="X753" s="158"/>
      <c r="Y753" s="152"/>
      <c r="Z753" s="123"/>
      <c r="AA753" s="124"/>
      <c r="AB753" s="118"/>
      <c r="AC753" s="135"/>
      <c r="AD753" s="135"/>
      <c r="AE753" s="138"/>
      <c r="AF753" s="140"/>
      <c r="AG753" s="135"/>
    </row>
    <row r="754" spans="1:33" hidden="1">
      <c r="A754" s="60" t="s">
        <v>5558</v>
      </c>
      <c r="B754" s="31" t="s">
        <v>1020</v>
      </c>
      <c r="C754" s="32" t="s">
        <v>2172</v>
      </c>
      <c r="D754" s="32" t="s">
        <v>2215</v>
      </c>
      <c r="E754" s="32" t="s">
        <v>2172</v>
      </c>
      <c r="F754" s="32" t="s">
        <v>2119</v>
      </c>
      <c r="G754" s="34" t="s">
        <v>2108</v>
      </c>
      <c r="H754" s="35" t="s">
        <v>2832</v>
      </c>
      <c r="I754" s="315">
        <v>7706</v>
      </c>
      <c r="J754" s="345">
        <v>1091</v>
      </c>
      <c r="K754" s="331">
        <v>56</v>
      </c>
      <c r="L754" s="327">
        <v>2736.33</v>
      </c>
      <c r="M754" s="18">
        <f t="shared" si="112"/>
        <v>7.2670646000000004E-3</v>
      </c>
      <c r="N754" s="18">
        <f t="shared" si="113"/>
        <v>2.8974456E-3</v>
      </c>
      <c r="O754" s="36">
        <f t="shared" si="114"/>
        <v>1.4636980000000001E-4</v>
      </c>
      <c r="P754" s="362">
        <f t="shared" si="115"/>
        <v>15661</v>
      </c>
      <c r="Q754" s="258"/>
      <c r="R754" s="259"/>
      <c r="S754" s="259"/>
      <c r="T754" s="260"/>
      <c r="U754" s="202">
        <f t="shared" si="116"/>
        <v>15661</v>
      </c>
      <c r="V754" s="223">
        <f t="shared" si="108"/>
        <v>15661</v>
      </c>
      <c r="W754" s="155"/>
      <c r="X754" s="158"/>
      <c r="Y754" s="152"/>
      <c r="Z754" s="123"/>
      <c r="AA754" s="124"/>
      <c r="AB754" s="118"/>
      <c r="AC754" s="135"/>
      <c r="AD754" s="135"/>
      <c r="AE754" s="138"/>
      <c r="AF754" s="140"/>
      <c r="AG754" s="135"/>
    </row>
    <row r="755" spans="1:33" hidden="1">
      <c r="A755" s="60" t="s">
        <v>5559</v>
      </c>
      <c r="B755" s="31" t="s">
        <v>1021</v>
      </c>
      <c r="C755" s="32" t="s">
        <v>2172</v>
      </c>
      <c r="D755" s="32" t="s">
        <v>2215</v>
      </c>
      <c r="E755" s="32" t="s">
        <v>2174</v>
      </c>
      <c r="F755" s="32" t="s">
        <v>2119</v>
      </c>
      <c r="G755" s="34" t="s">
        <v>2108</v>
      </c>
      <c r="H755" s="35" t="s">
        <v>2833</v>
      </c>
      <c r="I755" s="315">
        <v>3302</v>
      </c>
      <c r="J755" s="345">
        <v>516</v>
      </c>
      <c r="K755" s="331">
        <v>35</v>
      </c>
      <c r="L755" s="327">
        <v>1010.6</v>
      </c>
      <c r="M755" s="18">
        <f t="shared" si="112"/>
        <v>1.0599636500000001E-2</v>
      </c>
      <c r="N755" s="18">
        <f t="shared" si="113"/>
        <v>5.4120447000000002E-3</v>
      </c>
      <c r="O755" s="36">
        <f t="shared" si="114"/>
        <v>2.7339950000000002E-4</v>
      </c>
      <c r="P755" s="362">
        <f t="shared" si="115"/>
        <v>29253</v>
      </c>
      <c r="Q755" s="258"/>
      <c r="R755" s="259"/>
      <c r="S755" s="259"/>
      <c r="T755" s="260"/>
      <c r="U755" s="202">
        <f t="shared" si="116"/>
        <v>29253</v>
      </c>
      <c r="V755" s="223">
        <f t="shared" si="108"/>
        <v>29253</v>
      </c>
      <c r="W755" s="155"/>
      <c r="X755" s="158"/>
      <c r="Y755" s="152"/>
      <c r="Z755" s="123"/>
      <c r="AA755" s="124"/>
      <c r="AB755" s="118"/>
      <c r="AC755" s="135"/>
      <c r="AD755" s="135"/>
      <c r="AE755" s="138"/>
      <c r="AF755" s="140"/>
      <c r="AG755" s="135"/>
    </row>
    <row r="756" spans="1:33" hidden="1">
      <c r="A756" s="60" t="s">
        <v>5560</v>
      </c>
      <c r="B756" s="31" t="s">
        <v>1022</v>
      </c>
      <c r="C756" s="32" t="s">
        <v>2172</v>
      </c>
      <c r="D756" s="32" t="s">
        <v>2222</v>
      </c>
      <c r="E756" s="32" t="s">
        <v>2116</v>
      </c>
      <c r="F756" s="32" t="s">
        <v>2119</v>
      </c>
      <c r="G756" s="34" t="s">
        <v>2108</v>
      </c>
      <c r="H756" s="35" t="s">
        <v>2834</v>
      </c>
      <c r="I756" s="315">
        <v>5396</v>
      </c>
      <c r="J756" s="345">
        <v>732</v>
      </c>
      <c r="K756" s="331">
        <v>28</v>
      </c>
      <c r="L756" s="327">
        <v>1067.8499999999999</v>
      </c>
      <c r="M756" s="18">
        <f t="shared" si="112"/>
        <v>5.1890288999999999E-3</v>
      </c>
      <c r="N756" s="18">
        <f t="shared" si="113"/>
        <v>3.5570250000000001E-3</v>
      </c>
      <c r="O756" s="36">
        <f t="shared" si="114"/>
        <v>1.7968969999999999E-4</v>
      </c>
      <c r="P756" s="362">
        <f t="shared" si="115"/>
        <v>19226</v>
      </c>
      <c r="Q756" s="258"/>
      <c r="R756" s="259"/>
      <c r="S756" s="259"/>
      <c r="T756" s="260"/>
      <c r="U756" s="202">
        <f t="shared" si="116"/>
        <v>19226</v>
      </c>
      <c r="V756" s="223">
        <f t="shared" si="108"/>
        <v>19226</v>
      </c>
      <c r="W756" s="155"/>
      <c r="X756" s="158"/>
      <c r="Y756" s="152"/>
      <c r="Z756" s="123"/>
      <c r="AA756" s="124"/>
      <c r="AB756" s="118"/>
      <c r="AC756" s="135"/>
      <c r="AD756" s="135"/>
      <c r="AE756" s="138"/>
      <c r="AF756" s="140"/>
      <c r="AG756" s="135"/>
    </row>
    <row r="757" spans="1:33" hidden="1">
      <c r="A757" s="60" t="s">
        <v>5561</v>
      </c>
      <c r="B757" s="31" t="s">
        <v>1023</v>
      </c>
      <c r="C757" s="32" t="s">
        <v>2172</v>
      </c>
      <c r="D757" s="32" t="s">
        <v>2222</v>
      </c>
      <c r="E757" s="32" t="s">
        <v>2115</v>
      </c>
      <c r="F757" s="32" t="s">
        <v>2119</v>
      </c>
      <c r="G757" s="34" t="s">
        <v>2108</v>
      </c>
      <c r="H757" s="35" t="s">
        <v>2835</v>
      </c>
      <c r="I757" s="315">
        <v>4489</v>
      </c>
      <c r="J757" s="345">
        <v>597</v>
      </c>
      <c r="K757" s="331">
        <v>19</v>
      </c>
      <c r="L757" s="327">
        <v>1314.06</v>
      </c>
      <c r="M757" s="18">
        <f t="shared" si="112"/>
        <v>4.2325684999999997E-3</v>
      </c>
      <c r="N757" s="18">
        <f t="shared" si="113"/>
        <v>1.9229284000000001E-3</v>
      </c>
      <c r="O757" s="36">
        <f t="shared" si="114"/>
        <v>9.7140300000000002E-5</v>
      </c>
      <c r="P757" s="362">
        <f t="shared" si="115"/>
        <v>10394</v>
      </c>
      <c r="Q757" s="258"/>
      <c r="R757" s="259"/>
      <c r="S757" s="259"/>
      <c r="T757" s="260"/>
      <c r="U757" s="202">
        <f t="shared" si="116"/>
        <v>10394</v>
      </c>
      <c r="V757" s="223">
        <f t="shared" si="108"/>
        <v>10394</v>
      </c>
      <c r="W757" s="155"/>
      <c r="X757" s="158"/>
      <c r="Y757" s="152"/>
      <c r="Z757" s="123"/>
      <c r="AA757" s="124"/>
      <c r="AB757" s="118"/>
      <c r="AC757" s="135"/>
      <c r="AD757" s="135"/>
      <c r="AE757" s="138"/>
      <c r="AF757" s="140"/>
      <c r="AG757" s="135"/>
    </row>
    <row r="758" spans="1:33" hidden="1">
      <c r="A758" s="60" t="s">
        <v>5562</v>
      </c>
      <c r="B758" s="31" t="s">
        <v>1024</v>
      </c>
      <c r="C758" s="32" t="s">
        <v>2172</v>
      </c>
      <c r="D758" s="32" t="s">
        <v>2222</v>
      </c>
      <c r="E758" s="32" t="s">
        <v>2120</v>
      </c>
      <c r="F758" s="32" t="s">
        <v>2119</v>
      </c>
      <c r="G758" s="34" t="s">
        <v>2108</v>
      </c>
      <c r="H758" s="35" t="s">
        <v>2525</v>
      </c>
      <c r="I758" s="315">
        <v>3759</v>
      </c>
      <c r="J758" s="345">
        <v>472</v>
      </c>
      <c r="K758" s="331">
        <v>12</v>
      </c>
      <c r="L758" s="327">
        <v>1153.76</v>
      </c>
      <c r="M758" s="18">
        <f t="shared" si="112"/>
        <v>3.1923383E-3</v>
      </c>
      <c r="N758" s="18">
        <f t="shared" si="113"/>
        <v>1.3059766999999999E-3</v>
      </c>
      <c r="O758" s="36">
        <f t="shared" si="114"/>
        <v>6.5973800000000002E-5</v>
      </c>
      <c r="P758" s="362">
        <f t="shared" si="115"/>
        <v>7059</v>
      </c>
      <c r="Q758" s="258"/>
      <c r="R758" s="259"/>
      <c r="S758" s="259"/>
      <c r="T758" s="260"/>
      <c r="U758" s="202">
        <f t="shared" si="116"/>
        <v>7059</v>
      </c>
      <c r="V758" s="223">
        <f t="shared" si="108"/>
        <v>7059</v>
      </c>
      <c r="W758" s="155"/>
      <c r="X758" s="158"/>
      <c r="Y758" s="152"/>
      <c r="Z758" s="123"/>
      <c r="AA758" s="124"/>
      <c r="AB758" s="118"/>
      <c r="AC758" s="135"/>
      <c r="AD758" s="135"/>
      <c r="AE758" s="138"/>
      <c r="AF758" s="140"/>
      <c r="AG758" s="135"/>
    </row>
    <row r="759" spans="1:33" hidden="1">
      <c r="A759" s="60" t="s">
        <v>5563</v>
      </c>
      <c r="B759" s="31" t="s">
        <v>1025</v>
      </c>
      <c r="C759" s="32" t="s">
        <v>2172</v>
      </c>
      <c r="D759" s="32" t="s">
        <v>2222</v>
      </c>
      <c r="E759" s="32" t="s">
        <v>2122</v>
      </c>
      <c r="F759" s="32" t="s">
        <v>2119</v>
      </c>
      <c r="G759" s="34" t="s">
        <v>2108</v>
      </c>
      <c r="H759" s="35" t="s">
        <v>2836</v>
      </c>
      <c r="I759" s="315">
        <v>5359</v>
      </c>
      <c r="J759" s="345">
        <v>792</v>
      </c>
      <c r="K759" s="331">
        <v>32</v>
      </c>
      <c r="L759" s="327">
        <v>1042.74</v>
      </c>
      <c r="M759" s="18">
        <f t="shared" si="112"/>
        <v>5.9712632000000002E-3</v>
      </c>
      <c r="N759" s="18">
        <f t="shared" si="113"/>
        <v>4.5353974999999998E-3</v>
      </c>
      <c r="O759" s="36">
        <f t="shared" si="114"/>
        <v>2.2911399999999999E-4</v>
      </c>
      <c r="P759" s="362">
        <f t="shared" si="115"/>
        <v>24515</v>
      </c>
      <c r="Q759" s="258"/>
      <c r="R759" s="259"/>
      <c r="S759" s="259"/>
      <c r="T759" s="260"/>
      <c r="U759" s="202">
        <f t="shared" si="116"/>
        <v>24515</v>
      </c>
      <c r="V759" s="223">
        <f t="shared" si="108"/>
        <v>24515</v>
      </c>
      <c r="W759" s="155"/>
      <c r="X759" s="158"/>
      <c r="Y759" s="152"/>
      <c r="Z759" s="123"/>
      <c r="AA759" s="124"/>
      <c r="AB759" s="118"/>
      <c r="AC759" s="135"/>
      <c r="AD759" s="135"/>
      <c r="AE759" s="138"/>
      <c r="AF759" s="140"/>
      <c r="AG759" s="135"/>
    </row>
    <row r="760" spans="1:33" hidden="1">
      <c r="A760" s="60" t="s">
        <v>5564</v>
      </c>
      <c r="B760" s="31" t="s">
        <v>1026</v>
      </c>
      <c r="C760" s="32" t="s">
        <v>2172</v>
      </c>
      <c r="D760" s="32" t="s">
        <v>2222</v>
      </c>
      <c r="E760" s="32" t="s">
        <v>2124</v>
      </c>
      <c r="F760" s="32" t="s">
        <v>2119</v>
      </c>
      <c r="G760" s="34" t="s">
        <v>2108</v>
      </c>
      <c r="H760" s="35" t="s">
        <v>2837</v>
      </c>
      <c r="I760" s="315">
        <v>4740</v>
      </c>
      <c r="J760" s="345">
        <v>706</v>
      </c>
      <c r="K760" s="331">
        <v>44</v>
      </c>
      <c r="L760" s="327">
        <v>1215.72</v>
      </c>
      <c r="M760" s="18">
        <f t="shared" si="112"/>
        <v>9.2827003999999998E-3</v>
      </c>
      <c r="N760" s="18">
        <f t="shared" si="113"/>
        <v>5.3907037999999996E-3</v>
      </c>
      <c r="O760" s="36">
        <f t="shared" si="114"/>
        <v>2.7232139999999998E-4</v>
      </c>
      <c r="P760" s="362">
        <f t="shared" si="115"/>
        <v>29138</v>
      </c>
      <c r="Q760" s="258"/>
      <c r="R760" s="259"/>
      <c r="S760" s="259"/>
      <c r="T760" s="260"/>
      <c r="U760" s="202">
        <f t="shared" si="116"/>
        <v>29138</v>
      </c>
      <c r="V760" s="223">
        <f t="shared" si="108"/>
        <v>29138</v>
      </c>
      <c r="W760" s="155"/>
      <c r="X760" s="158"/>
      <c r="Y760" s="152"/>
      <c r="Z760" s="123"/>
      <c r="AA760" s="124"/>
      <c r="AB760" s="118"/>
      <c r="AC760" s="135"/>
      <c r="AD760" s="135"/>
      <c r="AE760" s="138"/>
      <c r="AF760" s="140"/>
      <c r="AG760" s="135"/>
    </row>
    <row r="761" spans="1:33" hidden="1">
      <c r="A761" s="60" t="s">
        <v>5565</v>
      </c>
      <c r="B761" s="31" t="s">
        <v>1027</v>
      </c>
      <c r="C761" s="32" t="s">
        <v>2172</v>
      </c>
      <c r="D761" s="32" t="s">
        <v>2222</v>
      </c>
      <c r="E761" s="32" t="s">
        <v>2126</v>
      </c>
      <c r="F761" s="32" t="s">
        <v>2119</v>
      </c>
      <c r="G761" s="34" t="s">
        <v>2108</v>
      </c>
      <c r="H761" s="35" t="s">
        <v>2515</v>
      </c>
      <c r="I761" s="315">
        <v>4473</v>
      </c>
      <c r="J761" s="345">
        <v>603</v>
      </c>
      <c r="K761" s="331">
        <v>58</v>
      </c>
      <c r="L761" s="327">
        <v>1040.07</v>
      </c>
      <c r="M761" s="18">
        <f t="shared" si="112"/>
        <v>1.2966689E-2</v>
      </c>
      <c r="N761" s="18">
        <f t="shared" si="113"/>
        <v>7.5176799999999997E-3</v>
      </c>
      <c r="O761" s="36">
        <f t="shared" si="114"/>
        <v>3.797696E-4</v>
      </c>
      <c r="P761" s="362">
        <f t="shared" si="115"/>
        <v>40635</v>
      </c>
      <c r="Q761" s="258"/>
      <c r="R761" s="259"/>
      <c r="S761" s="259"/>
      <c r="T761" s="260"/>
      <c r="U761" s="202">
        <f t="shared" si="116"/>
        <v>40635</v>
      </c>
      <c r="V761" s="223">
        <f t="shared" si="108"/>
        <v>40635</v>
      </c>
      <c r="W761" s="155"/>
      <c r="X761" s="158"/>
      <c r="Y761" s="152"/>
      <c r="Z761" s="123"/>
      <c r="AA761" s="124"/>
      <c r="AB761" s="118"/>
      <c r="AC761" s="135"/>
      <c r="AD761" s="135"/>
      <c r="AE761" s="138"/>
      <c r="AF761" s="140"/>
      <c r="AG761" s="135"/>
    </row>
    <row r="762" spans="1:33" hidden="1">
      <c r="A762" s="60" t="s">
        <v>5566</v>
      </c>
      <c r="B762" s="31" t="s">
        <v>1028</v>
      </c>
      <c r="C762" s="32" t="s">
        <v>2172</v>
      </c>
      <c r="D762" s="32" t="s">
        <v>2222</v>
      </c>
      <c r="E762" s="32" t="s">
        <v>2133</v>
      </c>
      <c r="F762" s="32" t="s">
        <v>2119</v>
      </c>
      <c r="G762" s="34" t="s">
        <v>2108</v>
      </c>
      <c r="H762" s="35" t="s">
        <v>2838</v>
      </c>
      <c r="I762" s="315">
        <v>6512</v>
      </c>
      <c r="J762" s="345">
        <v>936</v>
      </c>
      <c r="K762" s="331">
        <v>63</v>
      </c>
      <c r="L762" s="327">
        <v>883.36</v>
      </c>
      <c r="M762" s="18">
        <f t="shared" si="112"/>
        <v>9.6744471000000005E-3</v>
      </c>
      <c r="N762" s="18">
        <f t="shared" si="113"/>
        <v>1.0250953700000001E-2</v>
      </c>
      <c r="O762" s="36">
        <f t="shared" si="114"/>
        <v>5.1784599999999997E-4</v>
      </c>
      <c r="P762" s="362">
        <f t="shared" si="115"/>
        <v>55409</v>
      </c>
      <c r="Q762" s="258"/>
      <c r="R762" s="259"/>
      <c r="S762" s="259"/>
      <c r="T762" s="260"/>
      <c r="U762" s="202">
        <f t="shared" si="116"/>
        <v>55409</v>
      </c>
      <c r="V762" s="223">
        <f t="shared" si="108"/>
        <v>55409</v>
      </c>
      <c r="W762" s="155"/>
      <c r="X762" s="158"/>
      <c r="Y762" s="152"/>
      <c r="Z762" s="123"/>
      <c r="AA762" s="124"/>
      <c r="AB762" s="118"/>
      <c r="AC762" s="135"/>
      <c r="AD762" s="135"/>
      <c r="AE762" s="138"/>
      <c r="AF762" s="140"/>
      <c r="AG762" s="135"/>
    </row>
    <row r="763" spans="1:33" hidden="1">
      <c r="A763" s="60" t="s">
        <v>5567</v>
      </c>
      <c r="B763" s="31" t="s">
        <v>1029</v>
      </c>
      <c r="C763" s="32" t="s">
        <v>2172</v>
      </c>
      <c r="D763" s="32" t="s">
        <v>2222</v>
      </c>
      <c r="E763" s="32" t="s">
        <v>2157</v>
      </c>
      <c r="F763" s="32" t="s">
        <v>2119</v>
      </c>
      <c r="G763" s="34" t="s">
        <v>2108</v>
      </c>
      <c r="H763" s="35" t="s">
        <v>2839</v>
      </c>
      <c r="I763" s="315">
        <v>3267</v>
      </c>
      <c r="J763" s="345">
        <v>491</v>
      </c>
      <c r="K763" s="331">
        <v>30</v>
      </c>
      <c r="L763" s="327">
        <v>931</v>
      </c>
      <c r="M763" s="18">
        <f t="shared" si="112"/>
        <v>9.1827364000000005E-3</v>
      </c>
      <c r="N763" s="18">
        <f t="shared" si="113"/>
        <v>4.8428823999999999E-3</v>
      </c>
      <c r="O763" s="36">
        <f t="shared" si="114"/>
        <v>2.4464719999999998E-4</v>
      </c>
      <c r="P763" s="362">
        <f t="shared" si="115"/>
        <v>26177</v>
      </c>
      <c r="Q763" s="258"/>
      <c r="R763" s="259"/>
      <c r="S763" s="259"/>
      <c r="T763" s="260"/>
      <c r="U763" s="202">
        <f t="shared" si="116"/>
        <v>26177</v>
      </c>
      <c r="V763" s="223">
        <f t="shared" si="108"/>
        <v>26177</v>
      </c>
      <c r="W763" s="155"/>
      <c r="X763" s="158"/>
      <c r="Y763" s="152"/>
      <c r="Z763" s="123"/>
      <c r="AA763" s="124"/>
      <c r="AB763" s="118"/>
      <c r="AC763" s="135"/>
      <c r="AD763" s="135"/>
      <c r="AE763" s="138"/>
      <c r="AF763" s="140"/>
      <c r="AG763" s="135"/>
    </row>
    <row r="764" spans="1:33" hidden="1">
      <c r="A764" s="60" t="s">
        <v>5568</v>
      </c>
      <c r="B764" s="31" t="s">
        <v>1030</v>
      </c>
      <c r="C764" s="32" t="s">
        <v>2172</v>
      </c>
      <c r="D764" s="32" t="s">
        <v>2222</v>
      </c>
      <c r="E764" s="32" t="s">
        <v>2159</v>
      </c>
      <c r="F764" s="32">
        <v>3</v>
      </c>
      <c r="G764" s="34" t="s">
        <v>2109</v>
      </c>
      <c r="H764" s="35" t="s">
        <v>2840</v>
      </c>
      <c r="I764" s="315">
        <v>31137</v>
      </c>
      <c r="J764" s="345">
        <v>3930</v>
      </c>
      <c r="K764" s="331">
        <v>55</v>
      </c>
      <c r="L764" s="327">
        <v>2321.19</v>
      </c>
      <c r="M764" s="18">
        <f t="shared" si="112"/>
        <v>1.7663872E-3</v>
      </c>
      <c r="N764" s="18">
        <f t="shared" si="113"/>
        <v>2.990665E-3</v>
      </c>
      <c r="O764" s="36">
        <f t="shared" si="114"/>
        <v>1.5107900000000001E-4</v>
      </c>
      <c r="P764" s="362">
        <f t="shared" si="115"/>
        <v>16165</v>
      </c>
      <c r="Q764" s="258"/>
      <c r="R764" s="259"/>
      <c r="S764" s="259"/>
      <c r="T764" s="260"/>
      <c r="U764" s="202">
        <f t="shared" si="116"/>
        <v>16165</v>
      </c>
      <c r="V764" s="223">
        <f t="shared" si="108"/>
        <v>16165</v>
      </c>
      <c r="W764" s="155"/>
      <c r="X764" s="158"/>
      <c r="Y764" s="152"/>
      <c r="Z764" s="123"/>
      <c r="AA764" s="124"/>
      <c r="AB764" s="118"/>
      <c r="AC764" s="135"/>
      <c r="AD764" s="135"/>
      <c r="AE764" s="138"/>
      <c r="AF764" s="140"/>
      <c r="AG764" s="135"/>
    </row>
    <row r="765" spans="1:33" hidden="1">
      <c r="A765" s="60" t="s">
        <v>5569</v>
      </c>
      <c r="B765" s="31" t="s">
        <v>1031</v>
      </c>
      <c r="C765" s="32" t="s">
        <v>2172</v>
      </c>
      <c r="D765" s="32" t="s">
        <v>2222</v>
      </c>
      <c r="E765" s="32" t="s">
        <v>2172</v>
      </c>
      <c r="F765" s="32" t="s">
        <v>2119</v>
      </c>
      <c r="G765" s="34" t="s">
        <v>2108</v>
      </c>
      <c r="H765" s="35" t="s">
        <v>2841</v>
      </c>
      <c r="I765" s="315">
        <v>6604</v>
      </c>
      <c r="J765" s="345">
        <v>836</v>
      </c>
      <c r="K765" s="331">
        <v>40</v>
      </c>
      <c r="L765" s="327">
        <v>1118.9000000000001</v>
      </c>
      <c r="M765" s="18">
        <f t="shared" si="112"/>
        <v>6.0569350999999999E-3</v>
      </c>
      <c r="N765" s="18">
        <f t="shared" si="113"/>
        <v>4.5255141E-3</v>
      </c>
      <c r="O765" s="36">
        <f t="shared" si="114"/>
        <v>2.286147E-4</v>
      </c>
      <c r="P765" s="362">
        <f t="shared" si="115"/>
        <v>24461</v>
      </c>
      <c r="Q765" s="263"/>
      <c r="R765" s="259"/>
      <c r="S765" s="259"/>
      <c r="T765" s="260"/>
      <c r="U765" s="202">
        <f t="shared" si="116"/>
        <v>24461</v>
      </c>
      <c r="V765" s="223">
        <f t="shared" si="108"/>
        <v>24461</v>
      </c>
      <c r="W765" s="155"/>
      <c r="X765" s="158"/>
      <c r="Y765" s="152"/>
      <c r="Z765" s="123"/>
      <c r="AA765" s="124"/>
      <c r="AB765" s="118"/>
      <c r="AC765" s="135"/>
      <c r="AD765" s="135"/>
      <c r="AE765" s="138"/>
      <c r="AF765" s="140"/>
      <c r="AG765" s="135"/>
    </row>
    <row r="766" spans="1:33" hidden="1">
      <c r="A766" s="60" t="s">
        <v>5570</v>
      </c>
      <c r="B766" s="31" t="s">
        <v>1032</v>
      </c>
      <c r="C766" s="32" t="s">
        <v>2172</v>
      </c>
      <c r="D766" s="32" t="s">
        <v>2228</v>
      </c>
      <c r="E766" s="32" t="s">
        <v>2116</v>
      </c>
      <c r="F766" s="32" t="s">
        <v>2119</v>
      </c>
      <c r="G766" s="34" t="s">
        <v>2108</v>
      </c>
      <c r="H766" s="35" t="s">
        <v>2118</v>
      </c>
      <c r="I766" s="315">
        <v>4075</v>
      </c>
      <c r="J766" s="345">
        <v>515</v>
      </c>
      <c r="K766" s="331">
        <v>25</v>
      </c>
      <c r="L766" s="327">
        <v>1033.8499999999999</v>
      </c>
      <c r="M766" s="18">
        <f t="shared" si="112"/>
        <v>6.1349693000000002E-3</v>
      </c>
      <c r="N766" s="18">
        <f t="shared" si="113"/>
        <v>3.0560614999999998E-3</v>
      </c>
      <c r="O766" s="36">
        <f t="shared" si="114"/>
        <v>1.5438259999999999E-4</v>
      </c>
      <c r="P766" s="362">
        <f t="shared" si="115"/>
        <v>16518</v>
      </c>
      <c r="Q766" s="263"/>
      <c r="R766" s="259"/>
      <c r="S766" s="259"/>
      <c r="T766" s="260"/>
      <c r="U766" s="202">
        <f t="shared" si="116"/>
        <v>16518</v>
      </c>
      <c r="V766" s="223">
        <f t="shared" si="108"/>
        <v>16518</v>
      </c>
      <c r="W766" s="155"/>
      <c r="X766" s="158"/>
      <c r="Y766" s="152"/>
      <c r="Z766" s="123"/>
      <c r="AA766" s="124"/>
      <c r="AB766" s="118"/>
      <c r="AC766" s="135"/>
      <c r="AD766" s="135"/>
      <c r="AE766" s="138"/>
      <c r="AF766" s="140"/>
      <c r="AG766" s="135"/>
    </row>
    <row r="767" spans="1:33" hidden="1">
      <c r="A767" s="60" t="s">
        <v>5571</v>
      </c>
      <c r="B767" s="31" t="s">
        <v>1033</v>
      </c>
      <c r="C767" s="32" t="s">
        <v>2172</v>
      </c>
      <c r="D767" s="32" t="s">
        <v>2228</v>
      </c>
      <c r="E767" s="32" t="s">
        <v>2115</v>
      </c>
      <c r="F767" s="32" t="s">
        <v>2119</v>
      </c>
      <c r="G767" s="34" t="s">
        <v>2108</v>
      </c>
      <c r="H767" s="35" t="s">
        <v>2842</v>
      </c>
      <c r="I767" s="315">
        <v>4000</v>
      </c>
      <c r="J767" s="345">
        <v>555</v>
      </c>
      <c r="K767" s="331">
        <v>37</v>
      </c>
      <c r="L767" s="327">
        <v>954.91</v>
      </c>
      <c r="M767" s="18">
        <f t="shared" si="112"/>
        <v>9.2499999999999995E-3</v>
      </c>
      <c r="N767" s="18">
        <f t="shared" si="113"/>
        <v>5.3761611000000004E-3</v>
      </c>
      <c r="O767" s="36">
        <f t="shared" si="114"/>
        <v>2.7158679999999999E-4</v>
      </c>
      <c r="P767" s="362">
        <f t="shared" si="115"/>
        <v>29059</v>
      </c>
      <c r="Q767" s="258"/>
      <c r="R767" s="259"/>
      <c r="S767" s="259"/>
      <c r="T767" s="260"/>
      <c r="U767" s="202">
        <f t="shared" si="116"/>
        <v>29059</v>
      </c>
      <c r="V767" s="223">
        <f t="shared" si="108"/>
        <v>29059</v>
      </c>
      <c r="W767" s="155"/>
      <c r="X767" s="158"/>
      <c r="Y767" s="152"/>
      <c r="Z767" s="123"/>
      <c r="AA767" s="124"/>
      <c r="AB767" s="118"/>
      <c r="AC767" s="135"/>
      <c r="AD767" s="135"/>
      <c r="AE767" s="138"/>
      <c r="AF767" s="140"/>
      <c r="AG767" s="135"/>
    </row>
    <row r="768" spans="1:33" hidden="1">
      <c r="A768" s="60" t="s">
        <v>5572</v>
      </c>
      <c r="B768" s="31" t="s">
        <v>1034</v>
      </c>
      <c r="C768" s="32" t="s">
        <v>2172</v>
      </c>
      <c r="D768" s="32" t="s">
        <v>2228</v>
      </c>
      <c r="E768" s="32" t="s">
        <v>2120</v>
      </c>
      <c r="F768" s="32" t="s">
        <v>2119</v>
      </c>
      <c r="G768" s="34" t="s">
        <v>2108</v>
      </c>
      <c r="H768" s="35" t="s">
        <v>2843</v>
      </c>
      <c r="I768" s="315">
        <v>6096</v>
      </c>
      <c r="J768" s="345">
        <v>807</v>
      </c>
      <c r="K768" s="331">
        <v>54</v>
      </c>
      <c r="L768" s="327">
        <v>1195.3699999999999</v>
      </c>
      <c r="M768" s="18">
        <f t="shared" si="112"/>
        <v>8.8582677000000002E-3</v>
      </c>
      <c r="N768" s="18">
        <f t="shared" si="113"/>
        <v>5.9802587999999999E-3</v>
      </c>
      <c r="O768" s="36">
        <f t="shared" si="114"/>
        <v>3.021039E-4</v>
      </c>
      <c r="P768" s="362">
        <f t="shared" si="115"/>
        <v>32325</v>
      </c>
      <c r="Q768" s="262"/>
      <c r="R768" s="259"/>
      <c r="S768" s="259"/>
      <c r="T768" s="260"/>
      <c r="U768" s="202">
        <f t="shared" si="116"/>
        <v>32325</v>
      </c>
      <c r="V768" s="223">
        <f t="shared" si="108"/>
        <v>32325</v>
      </c>
      <c r="W768" s="155"/>
      <c r="X768" s="158"/>
      <c r="Y768" s="152"/>
      <c r="Z768" s="123"/>
      <c r="AA768" s="124"/>
      <c r="AB768" s="118"/>
      <c r="AC768" s="135"/>
      <c r="AD768" s="135"/>
      <c r="AE768" s="138"/>
      <c r="AF768" s="140"/>
      <c r="AG768" s="135"/>
    </row>
    <row r="769" spans="1:33" hidden="1">
      <c r="A769" s="60" t="s">
        <v>5573</v>
      </c>
      <c r="B769" s="31" t="s">
        <v>1035</v>
      </c>
      <c r="C769" s="32" t="s">
        <v>2172</v>
      </c>
      <c r="D769" s="32" t="s">
        <v>2228</v>
      </c>
      <c r="E769" s="32" t="s">
        <v>2122</v>
      </c>
      <c r="F769" s="32" t="s">
        <v>2119</v>
      </c>
      <c r="G769" s="34" t="s">
        <v>2108</v>
      </c>
      <c r="H769" s="35" t="s">
        <v>2844</v>
      </c>
      <c r="I769" s="315">
        <v>4559</v>
      </c>
      <c r="J769" s="345">
        <v>669</v>
      </c>
      <c r="K769" s="331">
        <v>58</v>
      </c>
      <c r="L769" s="327">
        <v>1157.28</v>
      </c>
      <c r="M769" s="18">
        <f t="shared" si="112"/>
        <v>1.2722088100000001E-2</v>
      </c>
      <c r="N769" s="18">
        <f t="shared" si="113"/>
        <v>7.3543799999999998E-3</v>
      </c>
      <c r="O769" s="36">
        <f t="shared" si="114"/>
        <v>3.7152019999999998E-4</v>
      </c>
      <c r="P769" s="362">
        <f t="shared" si="115"/>
        <v>39752</v>
      </c>
      <c r="Q769" s="263"/>
      <c r="R769" s="259"/>
      <c r="S769" s="259"/>
      <c r="T769" s="260"/>
      <c r="U769" s="202">
        <f t="shared" si="116"/>
        <v>39752</v>
      </c>
      <c r="V769" s="223">
        <f t="shared" si="108"/>
        <v>39752</v>
      </c>
      <c r="W769" s="155"/>
      <c r="X769" s="158"/>
      <c r="Y769" s="152"/>
      <c r="Z769" s="123"/>
      <c r="AA769" s="124"/>
      <c r="AB769" s="118"/>
      <c r="AC769" s="135"/>
      <c r="AD769" s="135"/>
      <c r="AE769" s="138"/>
      <c r="AF769" s="140"/>
      <c r="AG769" s="135"/>
    </row>
    <row r="770" spans="1:33" hidden="1">
      <c r="A770" s="60" t="s">
        <v>5574</v>
      </c>
      <c r="B770" s="31" t="s">
        <v>1036</v>
      </c>
      <c r="C770" s="32" t="s">
        <v>2172</v>
      </c>
      <c r="D770" s="32" t="s">
        <v>2228</v>
      </c>
      <c r="E770" s="32" t="s">
        <v>2124</v>
      </c>
      <c r="F770" s="32" t="s">
        <v>2119</v>
      </c>
      <c r="G770" s="34" t="s">
        <v>2108</v>
      </c>
      <c r="H770" s="35" t="s">
        <v>2845</v>
      </c>
      <c r="I770" s="315">
        <v>4015</v>
      </c>
      <c r="J770" s="345">
        <v>521</v>
      </c>
      <c r="K770" s="331">
        <v>45</v>
      </c>
      <c r="L770" s="327">
        <v>1336.54</v>
      </c>
      <c r="M770" s="18">
        <f t="shared" si="112"/>
        <v>1.1207970100000001E-2</v>
      </c>
      <c r="N770" s="18">
        <f t="shared" si="113"/>
        <v>4.3690068000000002E-3</v>
      </c>
      <c r="O770" s="36">
        <f t="shared" si="114"/>
        <v>2.207085E-4</v>
      </c>
      <c r="P770" s="362">
        <f t="shared" si="115"/>
        <v>23615</v>
      </c>
      <c r="Q770" s="258"/>
      <c r="R770" s="259"/>
      <c r="S770" s="259"/>
      <c r="T770" s="260"/>
      <c r="U770" s="202">
        <f t="shared" si="116"/>
        <v>23615</v>
      </c>
      <c r="V770" s="223">
        <f t="shared" si="108"/>
        <v>23615</v>
      </c>
      <c r="W770" s="155"/>
      <c r="X770" s="158"/>
      <c r="Y770" s="152"/>
      <c r="Z770" s="123"/>
      <c r="AA770" s="124"/>
      <c r="AB770" s="118"/>
      <c r="AC770" s="135"/>
      <c r="AD770" s="135"/>
      <c r="AE770" s="138"/>
      <c r="AF770" s="140"/>
      <c r="AG770" s="135"/>
    </row>
    <row r="771" spans="1:33" hidden="1">
      <c r="A771" s="60" t="s">
        <v>5575</v>
      </c>
      <c r="B771" s="31" t="s">
        <v>1037</v>
      </c>
      <c r="C771" s="32" t="s">
        <v>2172</v>
      </c>
      <c r="D771" s="32" t="s">
        <v>2228</v>
      </c>
      <c r="E771" s="32" t="s">
        <v>2126</v>
      </c>
      <c r="F771" s="32" t="s">
        <v>2119</v>
      </c>
      <c r="G771" s="34" t="s">
        <v>2108</v>
      </c>
      <c r="H771" s="35" t="s">
        <v>2846</v>
      </c>
      <c r="I771" s="315">
        <v>5055</v>
      </c>
      <c r="J771" s="345">
        <v>649</v>
      </c>
      <c r="K771" s="331">
        <v>18</v>
      </c>
      <c r="L771" s="327">
        <v>1243.8699999999999</v>
      </c>
      <c r="M771" s="18">
        <f t="shared" si="112"/>
        <v>3.5608307999999999E-3</v>
      </c>
      <c r="N771" s="18">
        <f t="shared" si="113"/>
        <v>1.8578944E-3</v>
      </c>
      <c r="O771" s="36">
        <f t="shared" si="114"/>
        <v>9.3855000000000002E-5</v>
      </c>
      <c r="P771" s="362">
        <f t="shared" si="115"/>
        <v>10042</v>
      </c>
      <c r="Q771" s="258"/>
      <c r="R771" s="259"/>
      <c r="S771" s="259"/>
      <c r="T771" s="260"/>
      <c r="U771" s="202">
        <f t="shared" si="116"/>
        <v>10042</v>
      </c>
      <c r="V771" s="223">
        <f t="shared" si="108"/>
        <v>10042</v>
      </c>
      <c r="W771" s="155"/>
      <c r="X771" s="158"/>
      <c r="Y771" s="152"/>
      <c r="Z771" s="123"/>
      <c r="AA771" s="124"/>
      <c r="AB771" s="118"/>
      <c r="AC771" s="135"/>
      <c r="AD771" s="135"/>
      <c r="AE771" s="138"/>
      <c r="AF771" s="140"/>
      <c r="AG771" s="135"/>
    </row>
    <row r="772" spans="1:33" hidden="1">
      <c r="A772" s="60" t="s">
        <v>5576</v>
      </c>
      <c r="B772" s="31" t="s">
        <v>1038</v>
      </c>
      <c r="C772" s="32" t="s">
        <v>2172</v>
      </c>
      <c r="D772" s="32" t="s">
        <v>2228</v>
      </c>
      <c r="E772" s="32" t="s">
        <v>2133</v>
      </c>
      <c r="F772" s="32">
        <v>3</v>
      </c>
      <c r="G772" s="34" t="s">
        <v>2109</v>
      </c>
      <c r="H772" s="35" t="s">
        <v>2847</v>
      </c>
      <c r="I772" s="315">
        <v>14184</v>
      </c>
      <c r="J772" s="345">
        <v>1945</v>
      </c>
      <c r="K772" s="331">
        <v>48</v>
      </c>
      <c r="L772" s="327">
        <v>2517.2399999999998</v>
      </c>
      <c r="M772" s="18">
        <f t="shared" si="112"/>
        <v>3.3840947000000001E-3</v>
      </c>
      <c r="N772" s="18">
        <f t="shared" si="113"/>
        <v>2.6147940000000001E-3</v>
      </c>
      <c r="O772" s="36">
        <f t="shared" si="114"/>
        <v>1.3209119999999999E-4</v>
      </c>
      <c r="P772" s="362">
        <f t="shared" si="115"/>
        <v>14133</v>
      </c>
      <c r="Q772" s="261"/>
      <c r="R772" s="259"/>
      <c r="S772" s="259"/>
      <c r="T772" s="260"/>
      <c r="U772" s="202">
        <f t="shared" si="116"/>
        <v>14133</v>
      </c>
      <c r="V772" s="223">
        <f t="shared" si="108"/>
        <v>14133</v>
      </c>
      <c r="W772" s="155"/>
      <c r="X772" s="158"/>
      <c r="Y772" s="152"/>
      <c r="Z772" s="123"/>
      <c r="AA772" s="124"/>
      <c r="AB772" s="118"/>
      <c r="AC772" s="135"/>
      <c r="AD772" s="135"/>
      <c r="AE772" s="138"/>
      <c r="AF772" s="140"/>
      <c r="AG772" s="135"/>
    </row>
    <row r="773" spans="1:33" hidden="1">
      <c r="A773" s="60" t="s">
        <v>5577</v>
      </c>
      <c r="B773" s="31" t="s">
        <v>1039</v>
      </c>
      <c r="C773" s="32" t="s">
        <v>2172</v>
      </c>
      <c r="D773" s="32" t="s">
        <v>2234</v>
      </c>
      <c r="E773" s="32" t="s">
        <v>2116</v>
      </c>
      <c r="F773" s="32" t="s">
        <v>2117</v>
      </c>
      <c r="G773" s="34" t="s">
        <v>2107</v>
      </c>
      <c r="H773" s="35" t="s">
        <v>2848</v>
      </c>
      <c r="I773" s="315">
        <v>41288</v>
      </c>
      <c r="J773" s="345">
        <v>5372</v>
      </c>
      <c r="K773" s="331">
        <v>213</v>
      </c>
      <c r="L773" s="327">
        <v>1644.39</v>
      </c>
      <c r="M773" s="18">
        <f t="shared" si="112"/>
        <v>5.1588839000000003E-3</v>
      </c>
      <c r="N773" s="18">
        <f t="shared" si="113"/>
        <v>1.68533768E-2</v>
      </c>
      <c r="O773" s="36">
        <f t="shared" si="114"/>
        <v>8.5137980000000004E-4</v>
      </c>
      <c r="P773" s="362">
        <f t="shared" si="115"/>
        <v>91097</v>
      </c>
      <c r="Q773" s="258"/>
      <c r="R773" s="259"/>
      <c r="S773" s="259"/>
      <c r="T773" s="260"/>
      <c r="U773" s="202">
        <f t="shared" si="116"/>
        <v>91097</v>
      </c>
      <c r="V773" s="223">
        <f t="shared" ref="V773:V836" si="117">MIN(P773:S773)</f>
        <v>91097</v>
      </c>
      <c r="W773" s="155"/>
      <c r="X773" s="158"/>
      <c r="Y773" s="152"/>
      <c r="Z773" s="123"/>
      <c r="AA773" s="124"/>
      <c r="AB773" s="118"/>
      <c r="AC773" s="135"/>
      <c r="AD773" s="135"/>
      <c r="AE773" s="138"/>
      <c r="AF773" s="140"/>
      <c r="AG773" s="135"/>
    </row>
    <row r="774" spans="1:33" hidden="1">
      <c r="A774" s="60" t="s">
        <v>5578</v>
      </c>
      <c r="B774" s="31" t="s">
        <v>1040</v>
      </c>
      <c r="C774" s="32" t="s">
        <v>2172</v>
      </c>
      <c r="D774" s="32" t="s">
        <v>2234</v>
      </c>
      <c r="E774" s="32" t="s">
        <v>2115</v>
      </c>
      <c r="F774" s="32">
        <v>3</v>
      </c>
      <c r="G774" s="34" t="s">
        <v>2109</v>
      </c>
      <c r="H774" s="35" t="s">
        <v>2849</v>
      </c>
      <c r="I774" s="315">
        <v>7287</v>
      </c>
      <c r="J774" s="345">
        <v>907</v>
      </c>
      <c r="K774" s="331">
        <v>35</v>
      </c>
      <c r="L774" s="327">
        <v>1413.56</v>
      </c>
      <c r="M774" s="18">
        <f t="shared" si="112"/>
        <v>4.8030738999999996E-3</v>
      </c>
      <c r="N774" s="18">
        <f t="shared" si="113"/>
        <v>3.0818556999999999E-3</v>
      </c>
      <c r="O774" s="36">
        <f t="shared" si="114"/>
        <v>1.5568560000000001E-4</v>
      </c>
      <c r="P774" s="362">
        <f t="shared" si="115"/>
        <v>16658</v>
      </c>
      <c r="Q774" s="263"/>
      <c r="R774" s="259"/>
      <c r="S774" s="259"/>
      <c r="T774" s="260"/>
      <c r="U774" s="202">
        <f t="shared" si="116"/>
        <v>16658</v>
      </c>
      <c r="V774" s="223">
        <f t="shared" si="117"/>
        <v>16658</v>
      </c>
      <c r="W774" s="155"/>
      <c r="X774" s="158"/>
      <c r="Y774" s="152"/>
      <c r="Z774" s="123"/>
      <c r="AA774" s="124"/>
      <c r="AB774" s="118"/>
      <c r="AC774" s="135"/>
      <c r="AD774" s="135"/>
      <c r="AE774" s="138"/>
      <c r="AF774" s="140"/>
      <c r="AG774" s="135"/>
    </row>
    <row r="775" spans="1:33" hidden="1">
      <c r="A775" s="60" t="s">
        <v>5579</v>
      </c>
      <c r="B775" s="31" t="s">
        <v>1041</v>
      </c>
      <c r="C775" s="32" t="s">
        <v>2172</v>
      </c>
      <c r="D775" s="32" t="s">
        <v>2234</v>
      </c>
      <c r="E775" s="32" t="s">
        <v>2120</v>
      </c>
      <c r="F775" s="32" t="s">
        <v>2119</v>
      </c>
      <c r="G775" s="34" t="s">
        <v>2108</v>
      </c>
      <c r="H775" s="35" t="s">
        <v>2850</v>
      </c>
      <c r="I775" s="315">
        <v>5243</v>
      </c>
      <c r="J775" s="345">
        <v>722</v>
      </c>
      <c r="K775" s="331">
        <v>44</v>
      </c>
      <c r="L775" s="327">
        <v>1305.44</v>
      </c>
      <c r="M775" s="18">
        <f t="shared" si="112"/>
        <v>8.3921419000000004E-3</v>
      </c>
      <c r="N775" s="18">
        <f t="shared" si="113"/>
        <v>4.6414437999999997E-3</v>
      </c>
      <c r="O775" s="36">
        <f t="shared" si="114"/>
        <v>2.344712E-4</v>
      </c>
      <c r="P775" s="362">
        <f t="shared" si="115"/>
        <v>25088</v>
      </c>
      <c r="Q775" s="258"/>
      <c r="R775" s="259"/>
      <c r="S775" s="259"/>
      <c r="T775" s="260"/>
      <c r="U775" s="202">
        <f t="shared" si="116"/>
        <v>25088</v>
      </c>
      <c r="V775" s="223">
        <f t="shared" si="117"/>
        <v>25088</v>
      </c>
      <c r="W775" s="155"/>
      <c r="X775" s="158"/>
      <c r="Y775" s="152"/>
      <c r="Z775" s="123"/>
      <c r="AA775" s="124"/>
      <c r="AB775" s="118"/>
      <c r="AC775" s="135"/>
      <c r="AD775" s="135"/>
      <c r="AE775" s="138"/>
      <c r="AF775" s="140"/>
      <c r="AG775" s="135"/>
    </row>
    <row r="776" spans="1:33" hidden="1">
      <c r="A776" s="60" t="s">
        <v>5580</v>
      </c>
      <c r="B776" s="31" t="s">
        <v>1042</v>
      </c>
      <c r="C776" s="32" t="s">
        <v>2172</v>
      </c>
      <c r="D776" s="32" t="s">
        <v>2234</v>
      </c>
      <c r="E776" s="32" t="s">
        <v>2122</v>
      </c>
      <c r="F776" s="32" t="s">
        <v>2119</v>
      </c>
      <c r="G776" s="34" t="s">
        <v>2108</v>
      </c>
      <c r="H776" s="35" t="s">
        <v>2848</v>
      </c>
      <c r="I776" s="315">
        <v>12246</v>
      </c>
      <c r="J776" s="345">
        <v>1852</v>
      </c>
      <c r="K776" s="331">
        <v>54</v>
      </c>
      <c r="L776" s="327">
        <v>1553.81</v>
      </c>
      <c r="M776" s="18">
        <f t="shared" si="112"/>
        <v>4.4096031000000003E-3</v>
      </c>
      <c r="N776" s="18">
        <f t="shared" si="113"/>
        <v>5.2558452000000004E-3</v>
      </c>
      <c r="O776" s="36">
        <f t="shared" si="114"/>
        <v>2.6550880000000002E-4</v>
      </c>
      <c r="P776" s="362">
        <f t="shared" si="115"/>
        <v>28409</v>
      </c>
      <c r="Q776" s="263"/>
      <c r="R776" s="259"/>
      <c r="S776" s="259"/>
      <c r="T776" s="260"/>
      <c r="U776" s="202">
        <f t="shared" si="116"/>
        <v>28409</v>
      </c>
      <c r="V776" s="223">
        <f t="shared" si="117"/>
        <v>28409</v>
      </c>
      <c r="W776" s="155"/>
      <c r="X776" s="158"/>
      <c r="Y776" s="152"/>
      <c r="Z776" s="123"/>
      <c r="AA776" s="124"/>
      <c r="AB776" s="118"/>
      <c r="AC776" s="135"/>
      <c r="AD776" s="135"/>
      <c r="AE776" s="138"/>
      <c r="AF776" s="140"/>
      <c r="AG776" s="135"/>
    </row>
    <row r="777" spans="1:33" hidden="1">
      <c r="A777" s="60" t="s">
        <v>5581</v>
      </c>
      <c r="B777" s="31" t="s">
        <v>1043</v>
      </c>
      <c r="C777" s="32" t="s">
        <v>2172</v>
      </c>
      <c r="D777" s="32" t="s">
        <v>2242</v>
      </c>
      <c r="E777" s="32" t="s">
        <v>2116</v>
      </c>
      <c r="F777" s="32" t="s">
        <v>2117</v>
      </c>
      <c r="G777" s="34" t="s">
        <v>2107</v>
      </c>
      <c r="H777" s="35" t="s">
        <v>2851</v>
      </c>
      <c r="I777" s="315">
        <v>13961</v>
      </c>
      <c r="J777" s="345">
        <v>1636</v>
      </c>
      <c r="K777" s="331">
        <v>78</v>
      </c>
      <c r="L777" s="327">
        <v>1618.11</v>
      </c>
      <c r="M777" s="18">
        <f t="shared" ref="M777:M793" si="118" xml:space="preserve"> ROUNDDOWN(K777/I777,10)</f>
        <v>5.5869923000000004E-3</v>
      </c>
      <c r="N777" s="18">
        <f t="shared" ref="N777:N793" si="119">ROUNDDOWN(J777*M777/L777,10)</f>
        <v>5.6487626000000001E-3</v>
      </c>
      <c r="O777" s="36">
        <f t="shared" ref="O777:O793" si="120">ROUNDDOWN(N777/$N$2500,10)</f>
        <v>2.8535769999999999E-4</v>
      </c>
      <c r="P777" s="362">
        <f t="shared" si="115"/>
        <v>30533</v>
      </c>
      <c r="Q777" s="258"/>
      <c r="R777" s="259"/>
      <c r="S777" s="259"/>
      <c r="T777" s="260"/>
      <c r="U777" s="202">
        <f t="shared" si="116"/>
        <v>30533</v>
      </c>
      <c r="V777" s="223">
        <f t="shared" si="117"/>
        <v>30533</v>
      </c>
      <c r="W777" s="155"/>
      <c r="X777" s="158"/>
      <c r="Y777" s="152"/>
      <c r="Z777" s="123"/>
      <c r="AA777" s="124"/>
      <c r="AB777" s="118"/>
      <c r="AC777" s="135"/>
      <c r="AD777" s="135"/>
      <c r="AE777" s="138"/>
      <c r="AF777" s="140"/>
      <c r="AG777" s="135"/>
    </row>
    <row r="778" spans="1:33" hidden="1">
      <c r="A778" s="60" t="s">
        <v>5582</v>
      </c>
      <c r="B778" s="31" t="s">
        <v>1044</v>
      </c>
      <c r="C778" s="32" t="s">
        <v>2172</v>
      </c>
      <c r="D778" s="32" t="s">
        <v>2242</v>
      </c>
      <c r="E778" s="32" t="s">
        <v>2115</v>
      </c>
      <c r="F778" s="32" t="s">
        <v>2117</v>
      </c>
      <c r="G778" s="34" t="s">
        <v>2107</v>
      </c>
      <c r="H778" s="35" t="s">
        <v>2852</v>
      </c>
      <c r="I778" s="315">
        <v>19128</v>
      </c>
      <c r="J778" s="345">
        <v>2280</v>
      </c>
      <c r="K778" s="331">
        <v>95</v>
      </c>
      <c r="L778" s="327">
        <v>1652.29</v>
      </c>
      <c r="M778" s="18">
        <f t="shared" si="118"/>
        <v>4.9665411000000001E-3</v>
      </c>
      <c r="N778" s="18">
        <f t="shared" si="119"/>
        <v>6.8533450999999999E-3</v>
      </c>
      <c r="O778" s="36">
        <f t="shared" si="120"/>
        <v>3.462095E-4</v>
      </c>
      <c r="P778" s="362">
        <f t="shared" si="115"/>
        <v>37044</v>
      </c>
      <c r="Q778" s="258"/>
      <c r="R778" s="259"/>
      <c r="S778" s="259"/>
      <c r="T778" s="260"/>
      <c r="U778" s="202">
        <f t="shared" si="116"/>
        <v>37044</v>
      </c>
      <c r="V778" s="223">
        <f t="shared" si="117"/>
        <v>37044</v>
      </c>
      <c r="W778" s="155"/>
      <c r="X778" s="158"/>
      <c r="Y778" s="152"/>
      <c r="Z778" s="123"/>
      <c r="AA778" s="124"/>
      <c r="AB778" s="118"/>
      <c r="AC778" s="135"/>
      <c r="AD778" s="135"/>
      <c r="AE778" s="138"/>
      <c r="AF778" s="140"/>
      <c r="AG778" s="135"/>
    </row>
    <row r="779" spans="1:33" hidden="1">
      <c r="A779" s="60" t="s">
        <v>5583</v>
      </c>
      <c r="B779" s="31" t="s">
        <v>1045</v>
      </c>
      <c r="C779" s="32" t="s">
        <v>2172</v>
      </c>
      <c r="D779" s="32" t="s">
        <v>2242</v>
      </c>
      <c r="E779" s="32" t="s">
        <v>2120</v>
      </c>
      <c r="F779" s="32" t="s">
        <v>2117</v>
      </c>
      <c r="G779" s="34" t="s">
        <v>2107</v>
      </c>
      <c r="H779" s="35" t="s">
        <v>2853</v>
      </c>
      <c r="I779" s="315">
        <v>55673</v>
      </c>
      <c r="J779" s="345">
        <v>6741</v>
      </c>
      <c r="K779" s="331">
        <v>100</v>
      </c>
      <c r="L779" s="327">
        <v>1844.76</v>
      </c>
      <c r="M779" s="18">
        <f t="shared" si="118"/>
        <v>1.7962028000000001E-3</v>
      </c>
      <c r="N779" s="18">
        <f t="shared" si="119"/>
        <v>6.5635653999999996E-3</v>
      </c>
      <c r="O779" s="36">
        <f t="shared" si="120"/>
        <v>3.3157070000000002E-4</v>
      </c>
      <c r="P779" s="362">
        <f t="shared" si="115"/>
        <v>35478</v>
      </c>
      <c r="Q779" s="258"/>
      <c r="R779" s="259"/>
      <c r="S779" s="259"/>
      <c r="T779" s="260"/>
      <c r="U779" s="202">
        <f t="shared" si="116"/>
        <v>35478</v>
      </c>
      <c r="V779" s="223">
        <f t="shared" si="117"/>
        <v>35478</v>
      </c>
      <c r="W779" s="155"/>
      <c r="X779" s="158"/>
      <c r="Y779" s="152"/>
      <c r="Z779" s="123"/>
      <c r="AA779" s="124"/>
      <c r="AB779" s="118"/>
      <c r="AC779" s="135"/>
      <c r="AD779" s="135"/>
      <c r="AE779" s="138"/>
      <c r="AF779" s="140"/>
      <c r="AG779" s="135"/>
    </row>
    <row r="780" spans="1:33" hidden="1">
      <c r="A780" s="60" t="s">
        <v>5584</v>
      </c>
      <c r="B780" s="31" t="s">
        <v>1046</v>
      </c>
      <c r="C780" s="32" t="s">
        <v>2172</v>
      </c>
      <c r="D780" s="32" t="s">
        <v>2242</v>
      </c>
      <c r="E780" s="32" t="s">
        <v>2122</v>
      </c>
      <c r="F780" s="32">
        <v>3</v>
      </c>
      <c r="G780" s="34" t="s">
        <v>2109</v>
      </c>
      <c r="H780" s="35" t="s">
        <v>2854</v>
      </c>
      <c r="I780" s="315">
        <v>32685</v>
      </c>
      <c r="J780" s="345">
        <v>4806</v>
      </c>
      <c r="K780" s="331">
        <v>87</v>
      </c>
      <c r="L780" s="327">
        <v>2142.61</v>
      </c>
      <c r="M780" s="18">
        <f t="shared" si="118"/>
        <v>2.6617714E-3</v>
      </c>
      <c r="N780" s="18">
        <f t="shared" si="119"/>
        <v>5.9705093999999998E-3</v>
      </c>
      <c r="O780" s="36">
        <f t="shared" si="120"/>
        <v>3.016114E-4</v>
      </c>
      <c r="P780" s="362">
        <f t="shared" si="115"/>
        <v>32272</v>
      </c>
      <c r="Q780" s="258"/>
      <c r="R780" s="259"/>
      <c r="S780" s="259"/>
      <c r="T780" s="260"/>
      <c r="U780" s="202">
        <f t="shared" si="116"/>
        <v>32272</v>
      </c>
      <c r="V780" s="223">
        <f t="shared" si="117"/>
        <v>32272</v>
      </c>
      <c r="W780" s="155"/>
      <c r="X780" s="158"/>
      <c r="Y780" s="152"/>
      <c r="Z780" s="123"/>
      <c r="AA780" s="124"/>
      <c r="AB780" s="118"/>
      <c r="AC780" s="135"/>
      <c r="AD780" s="135"/>
      <c r="AE780" s="138"/>
      <c r="AF780" s="140"/>
      <c r="AG780" s="135"/>
    </row>
    <row r="781" spans="1:33" hidden="1">
      <c r="A781" s="60" t="s">
        <v>5585</v>
      </c>
      <c r="B781" s="31" t="s">
        <v>1047</v>
      </c>
      <c r="C781" s="32" t="s">
        <v>2172</v>
      </c>
      <c r="D781" s="32" t="s">
        <v>2242</v>
      </c>
      <c r="E781" s="32" t="s">
        <v>2124</v>
      </c>
      <c r="F781" s="32" t="s">
        <v>2119</v>
      </c>
      <c r="G781" s="34" t="s">
        <v>2108</v>
      </c>
      <c r="H781" s="35" t="s">
        <v>2851</v>
      </c>
      <c r="I781" s="315">
        <v>4826</v>
      </c>
      <c r="J781" s="345">
        <v>592</v>
      </c>
      <c r="K781" s="331">
        <v>20</v>
      </c>
      <c r="L781" s="327">
        <v>1157.17</v>
      </c>
      <c r="M781" s="18">
        <f t="shared" si="118"/>
        <v>4.1442188000000001E-3</v>
      </c>
      <c r="N781" s="18">
        <f t="shared" si="119"/>
        <v>2.1201530000000001E-3</v>
      </c>
      <c r="O781" s="36">
        <f t="shared" si="120"/>
        <v>1.071034E-4</v>
      </c>
      <c r="P781" s="362">
        <f t="shared" si="115"/>
        <v>11460</v>
      </c>
      <c r="Q781" s="258"/>
      <c r="R781" s="259"/>
      <c r="S781" s="259"/>
      <c r="T781" s="260"/>
      <c r="U781" s="202">
        <f t="shared" si="116"/>
        <v>11460</v>
      </c>
      <c r="V781" s="223">
        <f t="shared" si="117"/>
        <v>11460</v>
      </c>
      <c r="W781" s="155"/>
      <c r="X781" s="158"/>
      <c r="Y781" s="152"/>
      <c r="Z781" s="123"/>
      <c r="AA781" s="124"/>
      <c r="AB781" s="118"/>
      <c r="AC781" s="135"/>
      <c r="AD781" s="135"/>
      <c r="AE781" s="138"/>
      <c r="AF781" s="140"/>
      <c r="AG781" s="135"/>
    </row>
    <row r="782" spans="1:33" hidden="1">
      <c r="A782" s="60" t="s">
        <v>5586</v>
      </c>
      <c r="B782" s="31" t="s">
        <v>1048</v>
      </c>
      <c r="C782" s="32" t="s">
        <v>2172</v>
      </c>
      <c r="D782" s="32" t="s">
        <v>2242</v>
      </c>
      <c r="E782" s="32" t="s">
        <v>2126</v>
      </c>
      <c r="F782" s="32" t="s">
        <v>2119</v>
      </c>
      <c r="G782" s="34" t="s">
        <v>2108</v>
      </c>
      <c r="H782" s="35" t="s">
        <v>2852</v>
      </c>
      <c r="I782" s="315">
        <v>7051</v>
      </c>
      <c r="J782" s="345">
        <v>917</v>
      </c>
      <c r="K782" s="331">
        <v>31</v>
      </c>
      <c r="L782" s="327">
        <v>2151.7600000000002</v>
      </c>
      <c r="M782" s="18">
        <f t="shared" si="118"/>
        <v>4.3965393999999998E-3</v>
      </c>
      <c r="N782" s="18">
        <f t="shared" si="119"/>
        <v>1.8736414E-3</v>
      </c>
      <c r="O782" s="36">
        <f t="shared" si="120"/>
        <v>9.4650399999999998E-5</v>
      </c>
      <c r="P782" s="362">
        <f t="shared" si="115"/>
        <v>10127</v>
      </c>
      <c r="Q782" s="258"/>
      <c r="R782" s="259"/>
      <c r="S782" s="259"/>
      <c r="T782" s="260"/>
      <c r="U782" s="202">
        <f t="shared" si="116"/>
        <v>10127</v>
      </c>
      <c r="V782" s="223">
        <f t="shared" si="117"/>
        <v>10127</v>
      </c>
      <c r="W782" s="155"/>
      <c r="X782" s="158"/>
      <c r="Y782" s="152"/>
      <c r="Z782" s="123"/>
      <c r="AA782" s="124"/>
      <c r="AB782" s="118"/>
      <c r="AC782" s="135"/>
      <c r="AD782" s="135"/>
      <c r="AE782" s="138"/>
      <c r="AF782" s="140"/>
      <c r="AG782" s="135"/>
    </row>
    <row r="783" spans="1:33" hidden="1">
      <c r="A783" s="60" t="s">
        <v>5587</v>
      </c>
      <c r="B783" s="31" t="s">
        <v>1049</v>
      </c>
      <c r="C783" s="32" t="s">
        <v>2172</v>
      </c>
      <c r="D783" s="32" t="s">
        <v>2242</v>
      </c>
      <c r="E783" s="32" t="s">
        <v>2133</v>
      </c>
      <c r="F783" s="32" t="s">
        <v>2119</v>
      </c>
      <c r="G783" s="34" t="s">
        <v>2108</v>
      </c>
      <c r="H783" s="35" t="s">
        <v>2855</v>
      </c>
      <c r="I783" s="315">
        <v>5163</v>
      </c>
      <c r="J783" s="345">
        <v>742</v>
      </c>
      <c r="K783" s="331">
        <v>32</v>
      </c>
      <c r="L783" s="327">
        <v>1915.87</v>
      </c>
      <c r="M783" s="18">
        <f t="shared" si="118"/>
        <v>6.1979469000000001E-3</v>
      </c>
      <c r="N783" s="18">
        <f t="shared" si="119"/>
        <v>2.4004116000000001E-3</v>
      </c>
      <c r="O783" s="36">
        <f t="shared" si="120"/>
        <v>1.212612E-4</v>
      </c>
      <c r="P783" s="362">
        <f t="shared" si="115"/>
        <v>12974</v>
      </c>
      <c r="Q783" s="263"/>
      <c r="R783" s="259"/>
      <c r="S783" s="259"/>
      <c r="T783" s="260"/>
      <c r="U783" s="202">
        <f t="shared" si="116"/>
        <v>12974</v>
      </c>
      <c r="V783" s="223">
        <f t="shared" si="117"/>
        <v>12974</v>
      </c>
      <c r="W783" s="155"/>
      <c r="X783" s="158"/>
      <c r="Y783" s="152"/>
      <c r="Z783" s="123"/>
      <c r="AA783" s="124"/>
      <c r="AB783" s="118"/>
      <c r="AC783" s="135"/>
      <c r="AD783" s="135"/>
      <c r="AE783" s="138"/>
      <c r="AF783" s="140"/>
      <c r="AG783" s="135"/>
    </row>
    <row r="784" spans="1:33" hidden="1">
      <c r="A784" s="60" t="s">
        <v>5588</v>
      </c>
      <c r="B784" s="31" t="s">
        <v>1050</v>
      </c>
      <c r="C784" s="32" t="s">
        <v>2172</v>
      </c>
      <c r="D784" s="32" t="s">
        <v>2242</v>
      </c>
      <c r="E784" s="32" t="s">
        <v>2157</v>
      </c>
      <c r="F784" s="32">
        <v>3</v>
      </c>
      <c r="G784" s="34" t="s">
        <v>2109</v>
      </c>
      <c r="H784" s="35" t="s">
        <v>2856</v>
      </c>
      <c r="I784" s="315">
        <v>12681</v>
      </c>
      <c r="J784" s="345">
        <v>1777</v>
      </c>
      <c r="K784" s="331">
        <v>31</v>
      </c>
      <c r="L784" s="327">
        <v>4928.22</v>
      </c>
      <c r="M784" s="18">
        <f t="shared" si="118"/>
        <v>2.4446021000000002E-3</v>
      </c>
      <c r="N784" s="18">
        <f t="shared" si="119"/>
        <v>8.8146589999999999E-4</v>
      </c>
      <c r="O784" s="36">
        <f t="shared" si="120"/>
        <v>4.45288E-5</v>
      </c>
      <c r="P784" s="362">
        <f t="shared" si="115"/>
        <v>4764</v>
      </c>
      <c r="Q784" s="258"/>
      <c r="R784" s="259"/>
      <c r="S784" s="259"/>
      <c r="T784" s="260"/>
      <c r="U784" s="202">
        <f t="shared" si="116"/>
        <v>4764</v>
      </c>
      <c r="V784" s="223">
        <f t="shared" si="117"/>
        <v>4764</v>
      </c>
      <c r="W784" s="155"/>
      <c r="X784" s="158"/>
      <c r="Y784" s="152"/>
      <c r="Z784" s="123"/>
      <c r="AA784" s="124"/>
      <c r="AB784" s="118"/>
      <c r="AC784" s="135"/>
      <c r="AD784" s="135"/>
      <c r="AE784" s="138"/>
      <c r="AF784" s="140"/>
      <c r="AG784" s="135"/>
    </row>
    <row r="785" spans="1:33" hidden="1">
      <c r="A785" s="60" t="s">
        <v>5589</v>
      </c>
      <c r="B785" s="31" t="s">
        <v>1051</v>
      </c>
      <c r="C785" s="32" t="s">
        <v>2172</v>
      </c>
      <c r="D785" s="32" t="s">
        <v>2242</v>
      </c>
      <c r="E785" s="32" t="s">
        <v>2159</v>
      </c>
      <c r="F785" s="32" t="s">
        <v>2119</v>
      </c>
      <c r="G785" s="34" t="s">
        <v>2108</v>
      </c>
      <c r="H785" s="35" t="s">
        <v>2853</v>
      </c>
      <c r="I785" s="315">
        <v>14682</v>
      </c>
      <c r="J785" s="345">
        <v>2039</v>
      </c>
      <c r="K785" s="331">
        <v>58</v>
      </c>
      <c r="L785" s="327">
        <v>2285.7600000000002</v>
      </c>
      <c r="M785" s="18">
        <f t="shared" si="118"/>
        <v>3.9504153999999998E-3</v>
      </c>
      <c r="N785" s="18">
        <f t="shared" si="119"/>
        <v>3.5239468999999999E-3</v>
      </c>
      <c r="O785" s="36">
        <f t="shared" si="120"/>
        <v>1.780187E-4</v>
      </c>
      <c r="P785" s="362">
        <f t="shared" si="115"/>
        <v>19048</v>
      </c>
      <c r="Q785" s="258"/>
      <c r="R785" s="259"/>
      <c r="S785" s="259"/>
      <c r="T785" s="260"/>
      <c r="U785" s="202">
        <f t="shared" si="116"/>
        <v>19048</v>
      </c>
      <c r="V785" s="223">
        <f t="shared" si="117"/>
        <v>19048</v>
      </c>
      <c r="W785" s="155"/>
      <c r="X785" s="158"/>
      <c r="Y785" s="152"/>
      <c r="Z785" s="123"/>
      <c r="AA785" s="124"/>
      <c r="AB785" s="118"/>
      <c r="AC785" s="135"/>
      <c r="AD785" s="135"/>
      <c r="AE785" s="138"/>
      <c r="AF785" s="140"/>
      <c r="AG785" s="135"/>
    </row>
    <row r="786" spans="1:33" hidden="1">
      <c r="A786" s="60" t="s">
        <v>5590</v>
      </c>
      <c r="B786" s="31" t="s">
        <v>1052</v>
      </c>
      <c r="C786" s="32" t="s">
        <v>2172</v>
      </c>
      <c r="D786" s="32" t="s">
        <v>2249</v>
      </c>
      <c r="E786" s="32" t="s">
        <v>2116</v>
      </c>
      <c r="F786" s="32" t="s">
        <v>2117</v>
      </c>
      <c r="G786" s="34" t="s">
        <v>2107</v>
      </c>
      <c r="H786" s="35" t="s">
        <v>2857</v>
      </c>
      <c r="I786" s="315">
        <v>12365</v>
      </c>
      <c r="J786" s="345">
        <v>1624</v>
      </c>
      <c r="K786" s="331">
        <v>62</v>
      </c>
      <c r="L786" s="327">
        <v>1555.58</v>
      </c>
      <c r="M786" s="18">
        <f t="shared" si="118"/>
        <v>5.0141528000000003E-3</v>
      </c>
      <c r="N786" s="18">
        <f t="shared" si="119"/>
        <v>5.2346932000000004E-3</v>
      </c>
      <c r="O786" s="36">
        <f t="shared" si="120"/>
        <v>2.644403E-4</v>
      </c>
      <c r="P786" s="362">
        <f t="shared" si="115"/>
        <v>28295</v>
      </c>
      <c r="Q786" s="262"/>
      <c r="R786" s="259"/>
      <c r="S786" s="259"/>
      <c r="T786" s="260"/>
      <c r="U786" s="202">
        <f t="shared" si="116"/>
        <v>28295</v>
      </c>
      <c r="V786" s="223">
        <f t="shared" si="117"/>
        <v>28295</v>
      </c>
      <c r="W786" s="155"/>
      <c r="X786" s="158"/>
      <c r="Y786" s="152"/>
      <c r="Z786" s="123"/>
      <c r="AA786" s="124"/>
      <c r="AB786" s="118"/>
      <c r="AC786" s="135"/>
      <c r="AD786" s="135"/>
      <c r="AE786" s="138"/>
      <c r="AF786" s="140"/>
      <c r="AG786" s="135"/>
    </row>
    <row r="787" spans="1:33" hidden="1">
      <c r="A787" s="60" t="s">
        <v>5591</v>
      </c>
      <c r="B787" s="31" t="s">
        <v>1053</v>
      </c>
      <c r="C787" s="32" t="s">
        <v>2172</v>
      </c>
      <c r="D787" s="32" t="s">
        <v>2249</v>
      </c>
      <c r="E787" s="32" t="s">
        <v>2115</v>
      </c>
      <c r="F787" s="32" t="s">
        <v>2119</v>
      </c>
      <c r="G787" s="34" t="s">
        <v>2108</v>
      </c>
      <c r="H787" s="35" t="s">
        <v>2857</v>
      </c>
      <c r="I787" s="315">
        <v>5853</v>
      </c>
      <c r="J787" s="345">
        <v>813</v>
      </c>
      <c r="K787" s="331">
        <v>25</v>
      </c>
      <c r="L787" s="327">
        <v>1596.54</v>
      </c>
      <c r="M787" s="18">
        <f t="shared" si="118"/>
        <v>4.2713137999999999E-3</v>
      </c>
      <c r="N787" s="18">
        <f t="shared" si="119"/>
        <v>2.1750648999999999E-3</v>
      </c>
      <c r="O787" s="36">
        <f t="shared" si="120"/>
        <v>1.0987740000000001E-4</v>
      </c>
      <c r="P787" s="362">
        <f t="shared" si="115"/>
        <v>11756</v>
      </c>
      <c r="Q787" s="262"/>
      <c r="R787" s="259"/>
      <c r="S787" s="259"/>
      <c r="T787" s="260"/>
      <c r="U787" s="202">
        <f t="shared" si="116"/>
        <v>11756</v>
      </c>
      <c r="V787" s="223">
        <f t="shared" si="117"/>
        <v>11756</v>
      </c>
      <c r="W787" s="155"/>
      <c r="X787" s="158"/>
      <c r="Y787" s="152"/>
      <c r="Z787" s="123"/>
      <c r="AA787" s="124"/>
      <c r="AB787" s="118"/>
      <c r="AC787" s="135"/>
      <c r="AD787" s="135"/>
      <c r="AE787" s="138"/>
      <c r="AF787" s="140"/>
      <c r="AG787" s="135"/>
    </row>
    <row r="788" spans="1:33" hidden="1">
      <c r="A788" s="60" t="s">
        <v>5592</v>
      </c>
      <c r="B788" s="31" t="s">
        <v>1054</v>
      </c>
      <c r="C788" s="32" t="s">
        <v>2172</v>
      </c>
      <c r="D788" s="32" t="s">
        <v>2249</v>
      </c>
      <c r="E788" s="32" t="s">
        <v>2120</v>
      </c>
      <c r="F788" s="32" t="s">
        <v>2119</v>
      </c>
      <c r="G788" s="34" t="s">
        <v>2108</v>
      </c>
      <c r="H788" s="35" t="s">
        <v>2858</v>
      </c>
      <c r="I788" s="315">
        <v>4446</v>
      </c>
      <c r="J788" s="345">
        <v>542</v>
      </c>
      <c r="K788" s="331">
        <v>17</v>
      </c>
      <c r="L788" s="327">
        <v>1804.48</v>
      </c>
      <c r="M788" s="18">
        <f t="shared" si="118"/>
        <v>3.8236617000000001E-3</v>
      </c>
      <c r="N788" s="18">
        <f t="shared" si="119"/>
        <v>1.1484885E-3</v>
      </c>
      <c r="O788" s="36">
        <f t="shared" si="120"/>
        <v>5.8017999999999999E-5</v>
      </c>
      <c r="P788" s="362">
        <f t="shared" si="115"/>
        <v>6207</v>
      </c>
      <c r="Q788" s="262"/>
      <c r="R788" s="259"/>
      <c r="S788" s="259"/>
      <c r="T788" s="260"/>
      <c r="U788" s="202">
        <f t="shared" si="116"/>
        <v>6207</v>
      </c>
      <c r="V788" s="223">
        <f t="shared" si="117"/>
        <v>6207</v>
      </c>
      <c r="W788" s="155"/>
      <c r="X788" s="158"/>
      <c r="Y788" s="152"/>
      <c r="Z788" s="123"/>
      <c r="AA788" s="124"/>
      <c r="AB788" s="118"/>
      <c r="AC788" s="135"/>
      <c r="AD788" s="135"/>
      <c r="AE788" s="138"/>
      <c r="AF788" s="140"/>
      <c r="AG788" s="135"/>
    </row>
    <row r="789" spans="1:33" hidden="1">
      <c r="A789" s="60" t="s">
        <v>5593</v>
      </c>
      <c r="B789" s="31" t="s">
        <v>1055</v>
      </c>
      <c r="C789" s="32" t="s">
        <v>2172</v>
      </c>
      <c r="D789" s="32" t="s">
        <v>2249</v>
      </c>
      <c r="E789" s="32" t="s">
        <v>2122</v>
      </c>
      <c r="F789" s="32" t="s">
        <v>2119</v>
      </c>
      <c r="G789" s="34" t="s">
        <v>2108</v>
      </c>
      <c r="H789" s="35" t="s">
        <v>2859</v>
      </c>
      <c r="I789" s="315">
        <v>3328</v>
      </c>
      <c r="J789" s="345">
        <v>422</v>
      </c>
      <c r="K789" s="331">
        <v>10</v>
      </c>
      <c r="L789" s="327">
        <v>1440.19</v>
      </c>
      <c r="M789" s="18">
        <f t="shared" si="118"/>
        <v>3.0048076000000002E-3</v>
      </c>
      <c r="N789" s="18">
        <f t="shared" si="119"/>
        <v>8.8045929999999999E-4</v>
      </c>
      <c r="O789" s="36">
        <f t="shared" si="120"/>
        <v>4.4477999999999997E-5</v>
      </c>
      <c r="P789" s="362">
        <f t="shared" si="115"/>
        <v>4759</v>
      </c>
      <c r="Q789" s="262"/>
      <c r="R789" s="259"/>
      <c r="S789" s="259"/>
      <c r="T789" s="260"/>
      <c r="U789" s="202">
        <f t="shared" si="116"/>
        <v>4759</v>
      </c>
      <c r="V789" s="223">
        <f t="shared" si="117"/>
        <v>4759</v>
      </c>
      <c r="W789" s="155"/>
      <c r="X789" s="158"/>
      <c r="Y789" s="152"/>
      <c r="Z789" s="123"/>
      <c r="AA789" s="124"/>
      <c r="AB789" s="118"/>
      <c r="AC789" s="135"/>
      <c r="AD789" s="135"/>
      <c r="AE789" s="138"/>
      <c r="AF789" s="140"/>
      <c r="AG789" s="135"/>
    </row>
    <row r="790" spans="1:33" hidden="1">
      <c r="A790" s="60" t="s">
        <v>5594</v>
      </c>
      <c r="B790" s="31" t="s">
        <v>1056</v>
      </c>
      <c r="C790" s="32" t="s">
        <v>2172</v>
      </c>
      <c r="D790" s="32" t="s">
        <v>2249</v>
      </c>
      <c r="E790" s="32" t="s">
        <v>2124</v>
      </c>
      <c r="F790" s="32" t="s">
        <v>2119</v>
      </c>
      <c r="G790" s="34" t="s">
        <v>2108</v>
      </c>
      <c r="H790" s="35" t="s">
        <v>2860</v>
      </c>
      <c r="I790" s="315">
        <v>4656</v>
      </c>
      <c r="J790" s="345">
        <v>622</v>
      </c>
      <c r="K790" s="331">
        <v>21</v>
      </c>
      <c r="L790" s="327">
        <v>1244.72</v>
      </c>
      <c r="M790" s="18">
        <f t="shared" si="118"/>
        <v>4.5103091999999997E-3</v>
      </c>
      <c r="N790" s="18">
        <f t="shared" si="119"/>
        <v>2.2538501E-3</v>
      </c>
      <c r="O790" s="36">
        <f t="shared" si="120"/>
        <v>1.1385740000000001E-4</v>
      </c>
      <c r="P790" s="362">
        <f t="shared" si="115"/>
        <v>12182</v>
      </c>
      <c r="Q790" s="262"/>
      <c r="R790" s="259"/>
      <c r="S790" s="259"/>
      <c r="T790" s="260"/>
      <c r="U790" s="202">
        <f t="shared" si="116"/>
        <v>12182</v>
      </c>
      <c r="V790" s="223">
        <f t="shared" si="117"/>
        <v>12182</v>
      </c>
      <c r="W790" s="155"/>
      <c r="X790" s="158"/>
      <c r="Y790" s="152"/>
      <c r="Z790" s="123"/>
      <c r="AA790" s="124"/>
      <c r="AB790" s="118"/>
      <c r="AC790" s="135"/>
      <c r="AD790" s="135"/>
      <c r="AE790" s="138"/>
      <c r="AF790" s="140"/>
      <c r="AG790" s="135"/>
    </row>
    <row r="791" spans="1:33" hidden="1">
      <c r="A791" s="60" t="s">
        <v>5595</v>
      </c>
      <c r="B791" s="31" t="s">
        <v>1057</v>
      </c>
      <c r="C791" s="32" t="s">
        <v>2172</v>
      </c>
      <c r="D791" s="32" t="s">
        <v>2292</v>
      </c>
      <c r="E791" s="32" t="s">
        <v>2116</v>
      </c>
      <c r="F791" s="32" t="s">
        <v>2117</v>
      </c>
      <c r="G791" s="34" t="s">
        <v>2107</v>
      </c>
      <c r="H791" s="35" t="s">
        <v>2861</v>
      </c>
      <c r="I791" s="313">
        <v>672185</v>
      </c>
      <c r="J791" s="344">
        <v>72580</v>
      </c>
      <c r="K791" s="331">
        <v>1032</v>
      </c>
      <c r="L791" s="327">
        <v>2305.7199999999998</v>
      </c>
      <c r="M791" s="18">
        <f t="shared" si="118"/>
        <v>1.5352916E-3</v>
      </c>
      <c r="N791" s="18">
        <f t="shared" si="119"/>
        <v>4.8328272399999997E-2</v>
      </c>
      <c r="O791" s="36">
        <f t="shared" si="120"/>
        <v>2.4413929E-3</v>
      </c>
      <c r="P791" s="362">
        <f t="shared" si="115"/>
        <v>261229</v>
      </c>
      <c r="Q791" s="262"/>
      <c r="R791" s="259"/>
      <c r="S791" s="259"/>
      <c r="T791" s="260"/>
      <c r="U791" s="202">
        <f t="shared" si="116"/>
        <v>261229</v>
      </c>
      <c r="V791" s="223">
        <f t="shared" si="117"/>
        <v>261229</v>
      </c>
      <c r="W791" s="155"/>
      <c r="X791" s="158"/>
      <c r="Y791" s="152"/>
      <c r="Z791" s="123"/>
      <c r="AA791" s="124"/>
      <c r="AB791" s="118"/>
      <c r="AC791" s="135"/>
      <c r="AD791" s="135"/>
      <c r="AE791" s="138"/>
      <c r="AF791" s="140"/>
      <c r="AG791" s="135"/>
    </row>
    <row r="792" spans="1:33" hidden="1">
      <c r="A792" s="60" t="s">
        <v>5596</v>
      </c>
      <c r="B792" s="31" t="s">
        <v>1058</v>
      </c>
      <c r="C792" s="32" t="s">
        <v>2172</v>
      </c>
      <c r="D792" s="32" t="s">
        <v>2294</v>
      </c>
      <c r="E792" s="32" t="s">
        <v>2116</v>
      </c>
      <c r="F792" s="32" t="s">
        <v>2117</v>
      </c>
      <c r="G792" s="34" t="s">
        <v>2107</v>
      </c>
      <c r="H792" s="35" t="s">
        <v>2862</v>
      </c>
      <c r="I792" s="313">
        <v>72250</v>
      </c>
      <c r="J792" s="346">
        <v>9403</v>
      </c>
      <c r="K792" s="331">
        <v>269</v>
      </c>
      <c r="L792" s="327">
        <v>2052.5</v>
      </c>
      <c r="M792" s="18">
        <f t="shared" si="118"/>
        <v>3.7231832999999998E-3</v>
      </c>
      <c r="N792" s="18">
        <f t="shared" si="119"/>
        <v>1.7056805099999999E-2</v>
      </c>
      <c r="O792" s="36">
        <f t="shared" si="120"/>
        <v>8.6165630000000003E-4</v>
      </c>
      <c r="P792" s="362">
        <f t="shared" si="115"/>
        <v>92197</v>
      </c>
      <c r="Q792" s="262"/>
      <c r="R792" s="259"/>
      <c r="S792" s="259"/>
      <c r="T792" s="260"/>
      <c r="U792" s="202">
        <f t="shared" si="116"/>
        <v>92197</v>
      </c>
      <c r="V792" s="223">
        <f t="shared" si="117"/>
        <v>92197</v>
      </c>
      <c r="W792" s="155"/>
      <c r="X792" s="158"/>
      <c r="Y792" s="152"/>
      <c r="Z792" s="123"/>
      <c r="AA792" s="124"/>
      <c r="AB792" s="118"/>
      <c r="AC792" s="135"/>
      <c r="AD792" s="135"/>
      <c r="AE792" s="138"/>
      <c r="AF792" s="140"/>
      <c r="AG792" s="135"/>
    </row>
    <row r="793" spans="1:33" ht="21" hidden="1" thickBot="1">
      <c r="A793" s="63" t="s">
        <v>5597</v>
      </c>
      <c r="B793" s="64" t="s">
        <v>1059</v>
      </c>
      <c r="C793" s="65" t="s">
        <v>2172</v>
      </c>
      <c r="D793" s="65" t="s">
        <v>2427</v>
      </c>
      <c r="E793" s="65" t="s">
        <v>2116</v>
      </c>
      <c r="F793" s="65" t="s">
        <v>2117</v>
      </c>
      <c r="G793" s="66" t="s">
        <v>2107</v>
      </c>
      <c r="H793" s="67" t="s">
        <v>2863</v>
      </c>
      <c r="I793" s="313">
        <v>47655</v>
      </c>
      <c r="J793" s="346">
        <v>6402</v>
      </c>
      <c r="K793" s="331">
        <v>141</v>
      </c>
      <c r="L793" s="327">
        <v>2146.06</v>
      </c>
      <c r="M793" s="68">
        <f t="shared" si="118"/>
        <v>2.9587660999999999E-3</v>
      </c>
      <c r="N793" s="68">
        <f t="shared" si="119"/>
        <v>8.8264169999999996E-3</v>
      </c>
      <c r="O793" s="69">
        <f t="shared" si="120"/>
        <v>4.4588290000000002E-4</v>
      </c>
      <c r="P793" s="362">
        <f t="shared" si="115"/>
        <v>47709</v>
      </c>
      <c r="Q793" s="258"/>
      <c r="R793" s="259"/>
      <c r="S793" s="259"/>
      <c r="T793" s="260"/>
      <c r="U793" s="202">
        <f t="shared" si="116"/>
        <v>47709</v>
      </c>
      <c r="V793" s="223">
        <f t="shared" si="117"/>
        <v>47709</v>
      </c>
      <c r="W793" s="155"/>
      <c r="X793" s="158"/>
      <c r="Y793" s="152"/>
      <c r="Z793" s="123"/>
      <c r="AA793" s="124"/>
      <c r="AB793" s="118"/>
      <c r="AC793" s="135"/>
      <c r="AD793" s="135"/>
      <c r="AE793" s="138"/>
      <c r="AF793" s="140"/>
      <c r="AG793" s="135"/>
    </row>
    <row r="794" spans="1:33" s="9" customFormat="1" ht="21" hidden="1" thickBot="1">
      <c r="A794" s="92"/>
      <c r="B794" s="87"/>
      <c r="C794" s="70">
        <v>10</v>
      </c>
      <c r="D794" s="71" t="s">
        <v>1678</v>
      </c>
      <c r="E794" s="72"/>
      <c r="F794" s="72"/>
      <c r="G794" s="73"/>
      <c r="H794" s="74"/>
      <c r="I794" s="173">
        <f>SUM(I617:I793)</f>
        <v>2437970</v>
      </c>
      <c r="J794" s="173">
        <f>SUM(J617:J793)</f>
        <v>304629</v>
      </c>
      <c r="K794" s="332">
        <f>SUM(K617:K793)</f>
        <v>9423</v>
      </c>
      <c r="L794" s="177"/>
      <c r="M794" s="75"/>
      <c r="N794" s="75"/>
      <c r="O794" s="76"/>
      <c r="P794" s="89">
        <f>SUM(P617:P793)</f>
        <v>4393852</v>
      </c>
      <c r="Q794" s="89">
        <f t="shared" ref="Q794:U794" si="121">SUM(Q617:Q793)</f>
        <v>0</v>
      </c>
      <c r="R794" s="89">
        <f t="shared" si="121"/>
        <v>0</v>
      </c>
      <c r="S794" s="89">
        <f t="shared" si="121"/>
        <v>0</v>
      </c>
      <c r="T794" s="89">
        <f t="shared" si="121"/>
        <v>0</v>
      </c>
      <c r="U794" s="243">
        <f t="shared" si="121"/>
        <v>4393852</v>
      </c>
      <c r="V794" s="223"/>
      <c r="W794" s="154"/>
      <c r="X794" s="152"/>
      <c r="Y794" s="154"/>
      <c r="Z794" s="121"/>
      <c r="AA794" s="124"/>
      <c r="AB794" s="121"/>
      <c r="AC794" s="143"/>
      <c r="AD794" s="143"/>
      <c r="AE794" s="143"/>
      <c r="AF794" s="143"/>
      <c r="AG794" s="143"/>
    </row>
    <row r="795" spans="1:33" hidden="1">
      <c r="A795" s="91" t="s">
        <v>5598</v>
      </c>
      <c r="B795" s="80" t="s">
        <v>1060</v>
      </c>
      <c r="C795" s="81" t="s">
        <v>2175</v>
      </c>
      <c r="D795" s="81" t="s">
        <v>2116</v>
      </c>
      <c r="E795" s="81" t="s">
        <v>2116</v>
      </c>
      <c r="F795" s="81" t="s">
        <v>2117</v>
      </c>
      <c r="G795" s="82" t="s">
        <v>2107</v>
      </c>
      <c r="H795" s="83" t="s">
        <v>2864</v>
      </c>
      <c r="I795" s="313">
        <v>29554</v>
      </c>
      <c r="J795" s="347">
        <v>4166</v>
      </c>
      <c r="K795" s="331">
        <v>60</v>
      </c>
      <c r="L795" s="329">
        <v>2329.9899999999998</v>
      </c>
      <c r="M795" s="84">
        <f t="shared" ref="M795:M826" si="122" xml:space="preserve"> ROUNDDOWN(K795/I795,10)</f>
        <v>2.0301820000000002E-3</v>
      </c>
      <c r="N795" s="84">
        <f t="shared" ref="N795:N826" si="123">ROUNDDOWN(J795*M795/L795,10)</f>
        <v>3.6299460999999998E-3</v>
      </c>
      <c r="O795" s="85">
        <f t="shared" ref="O795:O826" si="124">ROUNDDOWN(N795/$N$2500,10)</f>
        <v>1.833735E-4</v>
      </c>
      <c r="P795" s="361">
        <f>ROUNDDOWN(107000000*O795,0)</f>
        <v>19620</v>
      </c>
      <c r="Q795" s="212"/>
      <c r="R795" s="228"/>
      <c r="S795" s="212"/>
      <c r="T795" s="212"/>
      <c r="U795" s="203">
        <f>MIN(Q795:S795)</f>
        <v>0</v>
      </c>
      <c r="V795" s="223">
        <f>MIN(Q795:S795)</f>
        <v>0</v>
      </c>
      <c r="W795" s="155"/>
      <c r="X795" s="158"/>
      <c r="Y795" s="152"/>
      <c r="Z795" s="129"/>
      <c r="AA795" s="124"/>
      <c r="AB795" s="118"/>
      <c r="AC795" s="135"/>
      <c r="AD795" s="135"/>
      <c r="AE795" s="138"/>
      <c r="AF795" s="140"/>
      <c r="AG795" s="135"/>
    </row>
    <row r="796" spans="1:33" hidden="1">
      <c r="A796" s="60" t="s">
        <v>5599</v>
      </c>
      <c r="B796" s="31" t="s">
        <v>1061</v>
      </c>
      <c r="C796" s="32" t="s">
        <v>2175</v>
      </c>
      <c r="D796" s="32" t="s">
        <v>2116</v>
      </c>
      <c r="E796" s="32" t="s">
        <v>2115</v>
      </c>
      <c r="F796" s="32" t="s">
        <v>2119</v>
      </c>
      <c r="G796" s="34" t="s">
        <v>2108</v>
      </c>
      <c r="H796" s="35" t="s">
        <v>2864</v>
      </c>
      <c r="I796" s="313">
        <v>20152</v>
      </c>
      <c r="J796" s="347">
        <v>3017</v>
      </c>
      <c r="K796" s="331">
        <v>115</v>
      </c>
      <c r="L796" s="327">
        <v>1462.73</v>
      </c>
      <c r="M796" s="18">
        <f t="shared" si="122"/>
        <v>5.7066295999999997E-3</v>
      </c>
      <c r="N796" s="18">
        <f t="shared" si="123"/>
        <v>1.17703892E-2</v>
      </c>
      <c r="O796" s="36">
        <f t="shared" si="124"/>
        <v>5.9460310000000001E-4</v>
      </c>
      <c r="P796" s="361">
        <f t="shared" ref="P796:P859" si="125">ROUNDDOWN(107000000*O796,0)</f>
        <v>63622</v>
      </c>
      <c r="Q796" s="213"/>
      <c r="R796" s="228"/>
      <c r="S796" s="213"/>
      <c r="T796" s="212"/>
      <c r="U796" s="203">
        <f t="shared" ref="U796:U859" si="126">MIN(P796:S796)</f>
        <v>63622</v>
      </c>
      <c r="V796" s="223">
        <f t="shared" si="117"/>
        <v>63622</v>
      </c>
      <c r="W796" s="155"/>
      <c r="X796" s="158"/>
      <c r="Y796" s="152"/>
      <c r="Z796" s="129"/>
      <c r="AA796" s="124"/>
      <c r="AB796" s="118"/>
      <c r="AC796" s="135"/>
      <c r="AD796" s="135"/>
      <c r="AE796" s="138"/>
      <c r="AF796" s="140"/>
      <c r="AG796" s="135"/>
    </row>
    <row r="797" spans="1:33" hidden="1">
      <c r="A797" s="60" t="s">
        <v>5600</v>
      </c>
      <c r="B797" s="31" t="s">
        <v>1062</v>
      </c>
      <c r="C797" s="32" t="s">
        <v>2175</v>
      </c>
      <c r="D797" s="32" t="s">
        <v>2116</v>
      </c>
      <c r="E797" s="32" t="s">
        <v>2120</v>
      </c>
      <c r="F797" s="32" t="s">
        <v>2119</v>
      </c>
      <c r="G797" s="34" t="s">
        <v>2108</v>
      </c>
      <c r="H797" s="35" t="s">
        <v>2865</v>
      </c>
      <c r="I797" s="313">
        <v>6494</v>
      </c>
      <c r="J797" s="347">
        <v>893</v>
      </c>
      <c r="K797" s="331">
        <v>22</v>
      </c>
      <c r="L797" s="327">
        <v>1267.8900000000001</v>
      </c>
      <c r="M797" s="18">
        <f t="shared" si="122"/>
        <v>3.3877425000000002E-3</v>
      </c>
      <c r="N797" s="18">
        <f t="shared" si="123"/>
        <v>2.3860539999999999E-3</v>
      </c>
      <c r="O797" s="36">
        <f t="shared" si="124"/>
        <v>1.2053590000000001E-4</v>
      </c>
      <c r="P797" s="361">
        <f t="shared" si="125"/>
        <v>12897</v>
      </c>
      <c r="Q797" s="213"/>
      <c r="R797" s="228"/>
      <c r="S797" s="213"/>
      <c r="T797" s="212"/>
      <c r="U797" s="203">
        <f t="shared" si="126"/>
        <v>12897</v>
      </c>
      <c r="V797" s="223">
        <f t="shared" si="117"/>
        <v>12897</v>
      </c>
      <c r="W797" s="155"/>
      <c r="X797" s="158"/>
      <c r="Y797" s="152"/>
      <c r="Z797" s="129"/>
      <c r="AA797" s="124"/>
      <c r="AB797" s="118"/>
      <c r="AC797" s="135"/>
      <c r="AD797" s="135"/>
      <c r="AE797" s="138"/>
      <c r="AF797" s="140"/>
      <c r="AG797" s="135"/>
    </row>
    <row r="798" spans="1:33" hidden="1">
      <c r="A798" s="60" t="s">
        <v>5601</v>
      </c>
      <c r="B798" s="31" t="s">
        <v>1063</v>
      </c>
      <c r="C798" s="32" t="s">
        <v>2175</v>
      </c>
      <c r="D798" s="32" t="s">
        <v>2116</v>
      </c>
      <c r="E798" s="32" t="s">
        <v>2122</v>
      </c>
      <c r="F798" s="32" t="s">
        <v>2119</v>
      </c>
      <c r="G798" s="34" t="s">
        <v>2108</v>
      </c>
      <c r="H798" s="35" t="s">
        <v>2866</v>
      </c>
      <c r="I798" s="313">
        <v>5642</v>
      </c>
      <c r="J798" s="347">
        <v>881</v>
      </c>
      <c r="K798" s="331">
        <v>40</v>
      </c>
      <c r="L798" s="327">
        <v>920.21</v>
      </c>
      <c r="M798" s="18">
        <f t="shared" si="122"/>
        <v>7.0896845000000003E-3</v>
      </c>
      <c r="N798" s="18">
        <f t="shared" si="123"/>
        <v>6.7875940999999997E-3</v>
      </c>
      <c r="O798" s="36">
        <f t="shared" si="124"/>
        <v>3.4288789999999998E-4</v>
      </c>
      <c r="P798" s="361">
        <f t="shared" si="125"/>
        <v>36689</v>
      </c>
      <c r="Q798" s="212"/>
      <c r="R798" s="228"/>
      <c r="S798" s="212"/>
      <c r="T798" s="212"/>
      <c r="U798" s="203">
        <f t="shared" si="126"/>
        <v>36689</v>
      </c>
      <c r="V798" s="223">
        <f t="shared" si="117"/>
        <v>36689</v>
      </c>
      <c r="W798" s="155"/>
      <c r="X798" s="158"/>
      <c r="Y798" s="152"/>
      <c r="Z798" s="129"/>
      <c r="AA798" s="124"/>
      <c r="AB798" s="118"/>
      <c r="AC798" s="135"/>
      <c r="AD798" s="135"/>
      <c r="AE798" s="138"/>
      <c r="AF798" s="140"/>
      <c r="AG798" s="135"/>
    </row>
    <row r="799" spans="1:33" hidden="1">
      <c r="A799" s="60" t="s">
        <v>5602</v>
      </c>
      <c r="B799" s="31" t="s">
        <v>1064</v>
      </c>
      <c r="C799" s="32" t="s">
        <v>2175</v>
      </c>
      <c r="D799" s="32" t="s">
        <v>2116</v>
      </c>
      <c r="E799" s="32" t="s">
        <v>2124</v>
      </c>
      <c r="F799" s="32" t="s">
        <v>2119</v>
      </c>
      <c r="G799" s="34" t="s">
        <v>2108</v>
      </c>
      <c r="H799" s="35" t="s">
        <v>2867</v>
      </c>
      <c r="I799" s="313">
        <v>8197</v>
      </c>
      <c r="J799" s="347">
        <v>1264</v>
      </c>
      <c r="K799" s="331">
        <v>51</v>
      </c>
      <c r="L799" s="327">
        <v>1220.48</v>
      </c>
      <c r="M799" s="18">
        <f t="shared" si="122"/>
        <v>6.2217883999999999E-3</v>
      </c>
      <c r="N799" s="18">
        <f t="shared" si="123"/>
        <v>6.4436455000000002E-3</v>
      </c>
      <c r="O799" s="36">
        <f t="shared" si="124"/>
        <v>3.2551269999999999E-4</v>
      </c>
      <c r="P799" s="361">
        <f t="shared" si="125"/>
        <v>34829</v>
      </c>
      <c r="Q799" s="213"/>
      <c r="R799" s="228"/>
      <c r="S799" s="213"/>
      <c r="T799" s="212"/>
      <c r="U799" s="203">
        <f t="shared" si="126"/>
        <v>34829</v>
      </c>
      <c r="V799" s="223">
        <f t="shared" si="117"/>
        <v>34829</v>
      </c>
      <c r="W799" s="155"/>
      <c r="X799" s="158"/>
      <c r="Y799" s="152"/>
      <c r="Z799" s="129"/>
      <c r="AA799" s="124"/>
      <c r="AB799" s="118"/>
      <c r="AC799" s="135"/>
      <c r="AD799" s="135"/>
      <c r="AE799" s="138"/>
      <c r="AF799" s="140"/>
      <c r="AG799" s="135"/>
    </row>
    <row r="800" spans="1:33" hidden="1">
      <c r="A800" s="60" t="s">
        <v>5603</v>
      </c>
      <c r="B800" s="31" t="s">
        <v>1065</v>
      </c>
      <c r="C800" s="32" t="s">
        <v>2175</v>
      </c>
      <c r="D800" s="32" t="s">
        <v>2116</v>
      </c>
      <c r="E800" s="32" t="s">
        <v>2126</v>
      </c>
      <c r="F800" s="32">
        <v>3</v>
      </c>
      <c r="G800" s="34" t="s">
        <v>2109</v>
      </c>
      <c r="H800" s="35" t="s">
        <v>2868</v>
      </c>
      <c r="I800" s="313">
        <v>14250</v>
      </c>
      <c r="J800" s="347">
        <v>2343</v>
      </c>
      <c r="K800" s="331">
        <v>44</v>
      </c>
      <c r="L800" s="327">
        <v>1240.5999999999999</v>
      </c>
      <c r="M800" s="18">
        <f t="shared" si="122"/>
        <v>3.0877192000000001E-3</v>
      </c>
      <c r="N800" s="18">
        <f t="shared" si="123"/>
        <v>5.8314734999999999E-3</v>
      </c>
      <c r="O800" s="36">
        <f t="shared" si="124"/>
        <v>2.9458769999999998E-4</v>
      </c>
      <c r="P800" s="361">
        <f t="shared" si="125"/>
        <v>31520</v>
      </c>
      <c r="Q800" s="213"/>
      <c r="R800" s="228"/>
      <c r="S800" s="213"/>
      <c r="T800" s="212"/>
      <c r="U800" s="203">
        <f t="shared" si="126"/>
        <v>31520</v>
      </c>
      <c r="V800" s="223">
        <f t="shared" si="117"/>
        <v>31520</v>
      </c>
      <c r="W800" s="155"/>
      <c r="X800" s="158"/>
      <c r="Y800" s="152"/>
      <c r="Z800" s="129"/>
      <c r="AA800" s="124"/>
      <c r="AB800" s="118"/>
      <c r="AC800" s="135"/>
      <c r="AD800" s="135"/>
      <c r="AE800" s="138"/>
      <c r="AF800" s="140"/>
      <c r="AG800" s="135"/>
    </row>
    <row r="801" spans="1:33" hidden="1">
      <c r="A801" s="60" t="s">
        <v>5604</v>
      </c>
      <c r="B801" s="31" t="s">
        <v>1066</v>
      </c>
      <c r="C801" s="32" t="s">
        <v>2175</v>
      </c>
      <c r="D801" s="32" t="s">
        <v>2116</v>
      </c>
      <c r="E801" s="32" t="s">
        <v>2133</v>
      </c>
      <c r="F801" s="32" t="s">
        <v>2119</v>
      </c>
      <c r="G801" s="34" t="s">
        <v>2108</v>
      </c>
      <c r="H801" s="35" t="s">
        <v>2869</v>
      </c>
      <c r="I801" s="313">
        <v>11430</v>
      </c>
      <c r="J801" s="347">
        <v>1686</v>
      </c>
      <c r="K801" s="331">
        <v>46</v>
      </c>
      <c r="L801" s="327">
        <v>1123.4100000000001</v>
      </c>
      <c r="M801" s="18">
        <f t="shared" si="122"/>
        <v>4.0244968999999997E-3</v>
      </c>
      <c r="N801" s="18">
        <f t="shared" si="123"/>
        <v>6.0399156999999997E-3</v>
      </c>
      <c r="O801" s="36">
        <f t="shared" si="124"/>
        <v>3.0511759999999997E-4</v>
      </c>
      <c r="P801" s="361">
        <f t="shared" si="125"/>
        <v>32647</v>
      </c>
      <c r="Q801" s="212"/>
      <c r="R801" s="228"/>
      <c r="S801" s="212"/>
      <c r="T801" s="212"/>
      <c r="U801" s="203">
        <f t="shared" si="126"/>
        <v>32647</v>
      </c>
      <c r="V801" s="223">
        <f t="shared" si="117"/>
        <v>32647</v>
      </c>
      <c r="W801" s="155"/>
      <c r="X801" s="158"/>
      <c r="Y801" s="152"/>
      <c r="Z801" s="129"/>
      <c r="AA801" s="124"/>
      <c r="AB801" s="118"/>
      <c r="AC801" s="135"/>
      <c r="AD801" s="135"/>
      <c r="AE801" s="138"/>
      <c r="AF801" s="140"/>
      <c r="AG801" s="135"/>
    </row>
    <row r="802" spans="1:33" hidden="1">
      <c r="A802" s="60" t="s">
        <v>5605</v>
      </c>
      <c r="B802" s="31" t="s">
        <v>1067</v>
      </c>
      <c r="C802" s="32" t="s">
        <v>2175</v>
      </c>
      <c r="D802" s="32" t="s">
        <v>2116</v>
      </c>
      <c r="E802" s="32" t="s">
        <v>2157</v>
      </c>
      <c r="F802" s="32" t="s">
        <v>2119</v>
      </c>
      <c r="G802" s="34" t="s">
        <v>2108</v>
      </c>
      <c r="H802" s="35" t="s">
        <v>2870</v>
      </c>
      <c r="I802" s="313">
        <v>5646</v>
      </c>
      <c r="J802" s="347">
        <v>907</v>
      </c>
      <c r="K802" s="331">
        <v>36</v>
      </c>
      <c r="L802" s="327">
        <v>1125.53</v>
      </c>
      <c r="M802" s="18">
        <f t="shared" si="122"/>
        <v>6.3761955E-3</v>
      </c>
      <c r="N802" s="18">
        <f t="shared" si="123"/>
        <v>5.1382097999999998E-3</v>
      </c>
      <c r="O802" s="36">
        <f t="shared" si="124"/>
        <v>2.5956619999999999E-4</v>
      </c>
      <c r="P802" s="361">
        <f t="shared" si="125"/>
        <v>27773</v>
      </c>
      <c r="Q802" s="212"/>
      <c r="R802" s="228"/>
      <c r="S802" s="212"/>
      <c r="T802" s="212"/>
      <c r="U802" s="203">
        <f t="shared" si="126"/>
        <v>27773</v>
      </c>
      <c r="V802" s="223">
        <f t="shared" si="117"/>
        <v>27773</v>
      </c>
      <c r="W802" s="155"/>
      <c r="X802" s="158"/>
      <c r="Y802" s="152"/>
      <c r="Z802" s="129"/>
      <c r="AA802" s="124"/>
      <c r="AB802" s="118"/>
      <c r="AC802" s="135"/>
      <c r="AD802" s="135"/>
      <c r="AE802" s="138"/>
      <c r="AF802" s="140"/>
      <c r="AG802" s="135"/>
    </row>
    <row r="803" spans="1:33" hidden="1">
      <c r="A803" s="60" t="s">
        <v>5606</v>
      </c>
      <c r="B803" s="31" t="s">
        <v>1068</v>
      </c>
      <c r="C803" s="32" t="s">
        <v>2175</v>
      </c>
      <c r="D803" s="32" t="s">
        <v>2116</v>
      </c>
      <c r="E803" s="32" t="s">
        <v>2159</v>
      </c>
      <c r="F803" s="32" t="s">
        <v>2119</v>
      </c>
      <c r="G803" s="34" t="s">
        <v>2108</v>
      </c>
      <c r="H803" s="35" t="s">
        <v>2871</v>
      </c>
      <c r="I803" s="313">
        <v>5582</v>
      </c>
      <c r="J803" s="347">
        <v>924</v>
      </c>
      <c r="K803" s="331">
        <v>56</v>
      </c>
      <c r="L803" s="327">
        <v>1099.6199999999999</v>
      </c>
      <c r="M803" s="18">
        <f t="shared" si="122"/>
        <v>1.00322465E-2</v>
      </c>
      <c r="N803" s="18">
        <f t="shared" si="123"/>
        <v>8.4299991999999997E-3</v>
      </c>
      <c r="O803" s="36">
        <f t="shared" si="124"/>
        <v>4.2585710000000001E-4</v>
      </c>
      <c r="P803" s="361">
        <f t="shared" si="125"/>
        <v>45566</v>
      </c>
      <c r="Q803" s="213"/>
      <c r="R803" s="228"/>
      <c r="S803" s="213"/>
      <c r="T803" s="212"/>
      <c r="U803" s="203">
        <f t="shared" si="126"/>
        <v>45566</v>
      </c>
      <c r="V803" s="223">
        <f t="shared" si="117"/>
        <v>45566</v>
      </c>
      <c r="W803" s="155"/>
      <c r="X803" s="158"/>
      <c r="Y803" s="152"/>
      <c r="Z803" s="129"/>
      <c r="AA803" s="124"/>
      <c r="AB803" s="118"/>
      <c r="AC803" s="135"/>
      <c r="AD803" s="135"/>
      <c r="AE803" s="138"/>
      <c r="AF803" s="140"/>
      <c r="AG803" s="135"/>
    </row>
    <row r="804" spans="1:33" hidden="1">
      <c r="A804" s="60" t="s">
        <v>5607</v>
      </c>
      <c r="B804" s="31" t="s">
        <v>1069</v>
      </c>
      <c r="C804" s="32" t="s">
        <v>2175</v>
      </c>
      <c r="D804" s="32" t="s">
        <v>2115</v>
      </c>
      <c r="E804" s="32" t="s">
        <v>2116</v>
      </c>
      <c r="F804" s="32" t="s">
        <v>2119</v>
      </c>
      <c r="G804" s="34" t="s">
        <v>2108</v>
      </c>
      <c r="H804" s="35" t="s">
        <v>2872</v>
      </c>
      <c r="I804" s="313">
        <v>8267</v>
      </c>
      <c r="J804" s="347">
        <v>1039</v>
      </c>
      <c r="K804" s="331">
        <v>60</v>
      </c>
      <c r="L804" s="327">
        <v>1260.27</v>
      </c>
      <c r="M804" s="18">
        <f t="shared" si="122"/>
        <v>7.2577717999999999E-3</v>
      </c>
      <c r="N804" s="18">
        <f t="shared" si="123"/>
        <v>5.9834993999999999E-3</v>
      </c>
      <c r="O804" s="36">
        <f t="shared" si="124"/>
        <v>3.0226759999999999E-4</v>
      </c>
      <c r="P804" s="361">
        <f t="shared" si="125"/>
        <v>32342</v>
      </c>
      <c r="Q804" s="213"/>
      <c r="R804" s="228"/>
      <c r="S804" s="213"/>
      <c r="T804" s="212"/>
      <c r="U804" s="203">
        <f t="shared" si="126"/>
        <v>32342</v>
      </c>
      <c r="V804" s="223">
        <f t="shared" si="117"/>
        <v>32342</v>
      </c>
      <c r="W804" s="155"/>
      <c r="X804" s="158"/>
      <c r="Y804" s="152"/>
      <c r="Z804" s="129"/>
      <c r="AA804" s="124"/>
      <c r="AB804" s="118"/>
      <c r="AC804" s="135"/>
      <c r="AD804" s="135"/>
      <c r="AE804" s="138"/>
      <c r="AF804" s="140"/>
      <c r="AG804" s="135"/>
    </row>
    <row r="805" spans="1:33" hidden="1">
      <c r="A805" s="60" t="s">
        <v>5608</v>
      </c>
      <c r="B805" s="31" t="s">
        <v>1070</v>
      </c>
      <c r="C805" s="32" t="s">
        <v>2175</v>
      </c>
      <c r="D805" s="32" t="s">
        <v>2115</v>
      </c>
      <c r="E805" s="32" t="s">
        <v>2115</v>
      </c>
      <c r="F805" s="32">
        <v>3</v>
      </c>
      <c r="G805" s="34" t="s">
        <v>2109</v>
      </c>
      <c r="H805" s="35" t="s">
        <v>2873</v>
      </c>
      <c r="I805" s="313">
        <v>36264</v>
      </c>
      <c r="J805" s="347">
        <v>4931</v>
      </c>
      <c r="K805" s="331">
        <v>61</v>
      </c>
      <c r="L805" s="327">
        <v>1787.21</v>
      </c>
      <c r="M805" s="18">
        <f t="shared" si="122"/>
        <v>1.6821089E-3</v>
      </c>
      <c r="N805" s="18">
        <f t="shared" si="123"/>
        <v>4.6410208999999999E-3</v>
      </c>
      <c r="O805" s="36">
        <f t="shared" si="124"/>
        <v>2.3444979999999999E-4</v>
      </c>
      <c r="P805" s="361">
        <f t="shared" si="125"/>
        <v>25086</v>
      </c>
      <c r="Q805" s="212"/>
      <c r="R805" s="228"/>
      <c r="S805" s="212"/>
      <c r="T805" s="212"/>
      <c r="U805" s="203">
        <f t="shared" si="126"/>
        <v>25086</v>
      </c>
      <c r="V805" s="223">
        <f t="shared" si="117"/>
        <v>25086</v>
      </c>
      <c r="W805" s="155"/>
      <c r="X805" s="158"/>
      <c r="Y805" s="152"/>
      <c r="Z805" s="129"/>
      <c r="AA805" s="124"/>
      <c r="AB805" s="118"/>
      <c r="AC805" s="135"/>
      <c r="AD805" s="135"/>
      <c r="AE805" s="138"/>
      <c r="AF805" s="140"/>
      <c r="AG805" s="135"/>
    </row>
    <row r="806" spans="1:33" hidden="1">
      <c r="A806" s="60" t="s">
        <v>5609</v>
      </c>
      <c r="B806" s="31" t="s">
        <v>1071</v>
      </c>
      <c r="C806" s="32" t="s">
        <v>2175</v>
      </c>
      <c r="D806" s="32" t="s">
        <v>2115</v>
      </c>
      <c r="E806" s="32" t="s">
        <v>2120</v>
      </c>
      <c r="F806" s="32">
        <v>3</v>
      </c>
      <c r="G806" s="34" t="s">
        <v>2109</v>
      </c>
      <c r="H806" s="35" t="s">
        <v>2874</v>
      </c>
      <c r="I806" s="313">
        <v>9814</v>
      </c>
      <c r="J806" s="347">
        <v>1518</v>
      </c>
      <c r="K806" s="331">
        <v>79</v>
      </c>
      <c r="L806" s="327">
        <v>1104.58</v>
      </c>
      <c r="M806" s="18">
        <f t="shared" si="122"/>
        <v>8.0497247999999997E-3</v>
      </c>
      <c r="N806" s="18">
        <f t="shared" si="123"/>
        <v>1.10625597E-2</v>
      </c>
      <c r="O806" s="36">
        <f t="shared" si="124"/>
        <v>5.5884580000000004E-4</v>
      </c>
      <c r="P806" s="361">
        <f t="shared" si="125"/>
        <v>59796</v>
      </c>
      <c r="Q806" s="213"/>
      <c r="R806" s="228"/>
      <c r="S806" s="213"/>
      <c r="T806" s="212"/>
      <c r="U806" s="203">
        <f t="shared" si="126"/>
        <v>59796</v>
      </c>
      <c r="V806" s="223">
        <f t="shared" si="117"/>
        <v>59796</v>
      </c>
      <c r="W806" s="155"/>
      <c r="X806" s="158"/>
      <c r="Y806" s="152"/>
      <c r="Z806" s="129"/>
      <c r="AA806" s="124"/>
      <c r="AB806" s="118"/>
      <c r="AC806" s="135"/>
      <c r="AD806" s="135"/>
      <c r="AE806" s="138"/>
      <c r="AF806" s="140"/>
      <c r="AG806" s="135"/>
    </row>
    <row r="807" spans="1:33" hidden="1">
      <c r="A807" s="60" t="s">
        <v>5610</v>
      </c>
      <c r="B807" s="31" t="s">
        <v>1072</v>
      </c>
      <c r="C807" s="32" t="s">
        <v>2175</v>
      </c>
      <c r="D807" s="32" t="s">
        <v>2115</v>
      </c>
      <c r="E807" s="32" t="s">
        <v>2122</v>
      </c>
      <c r="F807" s="32" t="s">
        <v>2119</v>
      </c>
      <c r="G807" s="34" t="s">
        <v>2108</v>
      </c>
      <c r="H807" s="35" t="s">
        <v>2875</v>
      </c>
      <c r="I807" s="313">
        <v>14751</v>
      </c>
      <c r="J807" s="347">
        <v>2194</v>
      </c>
      <c r="K807" s="331">
        <v>56</v>
      </c>
      <c r="L807" s="327">
        <v>1106.74</v>
      </c>
      <c r="M807" s="18">
        <f t="shared" si="122"/>
        <v>3.7963527E-3</v>
      </c>
      <c r="N807" s="18">
        <f t="shared" si="123"/>
        <v>7.5258848000000003E-3</v>
      </c>
      <c r="O807" s="36">
        <f t="shared" si="124"/>
        <v>3.8018410000000002E-4</v>
      </c>
      <c r="P807" s="361">
        <f t="shared" si="125"/>
        <v>40679</v>
      </c>
      <c r="Q807" s="212"/>
      <c r="R807" s="228"/>
      <c r="S807" s="212"/>
      <c r="T807" s="212"/>
      <c r="U807" s="203">
        <f t="shared" si="126"/>
        <v>40679</v>
      </c>
      <c r="V807" s="223">
        <f t="shared" si="117"/>
        <v>40679</v>
      </c>
      <c r="W807" s="155"/>
      <c r="X807" s="158"/>
      <c r="Y807" s="152"/>
      <c r="Z807" s="129"/>
      <c r="AA807" s="124"/>
      <c r="AB807" s="118"/>
      <c r="AC807" s="135"/>
      <c r="AD807" s="135"/>
      <c r="AE807" s="138"/>
      <c r="AF807" s="140"/>
      <c r="AG807" s="135"/>
    </row>
    <row r="808" spans="1:33" hidden="1">
      <c r="A808" s="60" t="s">
        <v>5611</v>
      </c>
      <c r="B808" s="31" t="s">
        <v>1073</v>
      </c>
      <c r="C808" s="32" t="s">
        <v>2175</v>
      </c>
      <c r="D808" s="32" t="s">
        <v>2115</v>
      </c>
      <c r="E808" s="32" t="s">
        <v>2124</v>
      </c>
      <c r="F808" s="32" t="s">
        <v>2119</v>
      </c>
      <c r="G808" s="34" t="s">
        <v>2108</v>
      </c>
      <c r="H808" s="35" t="s">
        <v>2876</v>
      </c>
      <c r="I808" s="313">
        <v>8020</v>
      </c>
      <c r="J808" s="347">
        <v>1366</v>
      </c>
      <c r="K808" s="331">
        <v>61</v>
      </c>
      <c r="L808" s="327">
        <v>998.22</v>
      </c>
      <c r="M808" s="18">
        <f t="shared" si="122"/>
        <v>7.605985E-3</v>
      </c>
      <c r="N808" s="18">
        <f t="shared" si="123"/>
        <v>1.04083022E-2</v>
      </c>
      <c r="O808" s="36">
        <f t="shared" si="124"/>
        <v>5.2579479999999995E-4</v>
      </c>
      <c r="P808" s="361">
        <f t="shared" si="125"/>
        <v>56260</v>
      </c>
      <c r="Q808" s="212"/>
      <c r="R808" s="228"/>
      <c r="S808" s="212"/>
      <c r="T808" s="212"/>
      <c r="U808" s="203">
        <f t="shared" si="126"/>
        <v>56260</v>
      </c>
      <c r="V808" s="223">
        <f t="shared" si="117"/>
        <v>56260</v>
      </c>
      <c r="W808" s="155"/>
      <c r="X808" s="158"/>
      <c r="Y808" s="152"/>
      <c r="Z808" s="129"/>
      <c r="AA808" s="124"/>
      <c r="AB808" s="118"/>
      <c r="AC808" s="135"/>
      <c r="AD808" s="135"/>
      <c r="AE808" s="138"/>
      <c r="AF808" s="140"/>
      <c r="AG808" s="135"/>
    </row>
    <row r="809" spans="1:33" hidden="1">
      <c r="A809" s="60" t="s">
        <v>5612</v>
      </c>
      <c r="B809" s="31" t="s">
        <v>1074</v>
      </c>
      <c r="C809" s="32" t="s">
        <v>2175</v>
      </c>
      <c r="D809" s="32" t="s">
        <v>2115</v>
      </c>
      <c r="E809" s="32" t="s">
        <v>2126</v>
      </c>
      <c r="F809" s="32" t="s">
        <v>2119</v>
      </c>
      <c r="G809" s="34" t="s">
        <v>2108</v>
      </c>
      <c r="H809" s="35" t="s">
        <v>2877</v>
      </c>
      <c r="I809" s="313">
        <v>6512</v>
      </c>
      <c r="J809" s="347">
        <v>1028</v>
      </c>
      <c r="K809" s="331">
        <v>94</v>
      </c>
      <c r="L809" s="327">
        <v>1139.47</v>
      </c>
      <c r="M809" s="18">
        <f t="shared" si="122"/>
        <v>1.4434889399999999E-2</v>
      </c>
      <c r="N809" s="18">
        <f t="shared" si="123"/>
        <v>1.3022779199999999E-2</v>
      </c>
      <c r="O809" s="36">
        <f t="shared" si="124"/>
        <v>6.5786999999999996E-4</v>
      </c>
      <c r="P809" s="361">
        <f t="shared" si="125"/>
        <v>70392</v>
      </c>
      <c r="Q809" s="212"/>
      <c r="R809" s="228"/>
      <c r="S809" s="212"/>
      <c r="T809" s="212"/>
      <c r="U809" s="203">
        <f t="shared" si="126"/>
        <v>70392</v>
      </c>
      <c r="V809" s="223">
        <f t="shared" si="117"/>
        <v>70392</v>
      </c>
      <c r="W809" s="155"/>
      <c r="X809" s="158"/>
      <c r="Y809" s="152"/>
      <c r="Z809" s="129"/>
      <c r="AA809" s="124"/>
      <c r="AB809" s="118"/>
      <c r="AC809" s="135"/>
      <c r="AD809" s="135"/>
      <c r="AE809" s="138"/>
      <c r="AF809" s="140"/>
      <c r="AG809" s="135"/>
    </row>
    <row r="810" spans="1:33" hidden="1">
      <c r="A810" s="60" t="s">
        <v>5613</v>
      </c>
      <c r="B810" s="31" t="s">
        <v>1075</v>
      </c>
      <c r="C810" s="32" t="s">
        <v>2175</v>
      </c>
      <c r="D810" s="32" t="s">
        <v>2115</v>
      </c>
      <c r="E810" s="32" t="s">
        <v>2133</v>
      </c>
      <c r="F810" s="32" t="s">
        <v>2119</v>
      </c>
      <c r="G810" s="34" t="s">
        <v>2108</v>
      </c>
      <c r="H810" s="35" t="s">
        <v>2878</v>
      </c>
      <c r="I810" s="313">
        <v>9407</v>
      </c>
      <c r="J810" s="347">
        <v>1224</v>
      </c>
      <c r="K810" s="331">
        <v>58</v>
      </c>
      <c r="L810" s="327">
        <v>1122.92</v>
      </c>
      <c r="M810" s="18">
        <f t="shared" si="122"/>
        <v>6.1656213000000001E-3</v>
      </c>
      <c r="N810" s="18">
        <f t="shared" si="123"/>
        <v>6.7206215999999997E-3</v>
      </c>
      <c r="O810" s="36">
        <f t="shared" si="124"/>
        <v>3.3950469999999999E-4</v>
      </c>
      <c r="P810" s="361">
        <f t="shared" si="125"/>
        <v>36327</v>
      </c>
      <c r="Q810" s="212"/>
      <c r="R810" s="228"/>
      <c r="S810" s="212"/>
      <c r="T810" s="212"/>
      <c r="U810" s="203">
        <f t="shared" si="126"/>
        <v>36327</v>
      </c>
      <c r="V810" s="223">
        <f t="shared" si="117"/>
        <v>36327</v>
      </c>
      <c r="W810" s="155"/>
      <c r="X810" s="158"/>
      <c r="Y810" s="152"/>
      <c r="Z810" s="129"/>
      <c r="AA810" s="124"/>
      <c r="AB810" s="118"/>
      <c r="AC810" s="135"/>
      <c r="AD810" s="135"/>
      <c r="AE810" s="138"/>
      <c r="AF810" s="140"/>
      <c r="AG810" s="135"/>
    </row>
    <row r="811" spans="1:33" hidden="1">
      <c r="A811" s="60" t="s">
        <v>5614</v>
      </c>
      <c r="B811" s="31" t="s">
        <v>1076</v>
      </c>
      <c r="C811" s="32" t="s">
        <v>2175</v>
      </c>
      <c r="D811" s="32" t="s">
        <v>2120</v>
      </c>
      <c r="E811" s="32" t="s">
        <v>2116</v>
      </c>
      <c r="F811" s="32">
        <v>3</v>
      </c>
      <c r="G811" s="34" t="s">
        <v>2109</v>
      </c>
      <c r="H811" s="35" t="s">
        <v>2879</v>
      </c>
      <c r="I811" s="313">
        <v>12490</v>
      </c>
      <c r="J811" s="347">
        <v>1529</v>
      </c>
      <c r="K811" s="331">
        <v>20</v>
      </c>
      <c r="L811" s="327">
        <v>1892.09</v>
      </c>
      <c r="M811" s="18">
        <f t="shared" si="122"/>
        <v>1.601281E-3</v>
      </c>
      <c r="N811" s="18">
        <f t="shared" si="123"/>
        <v>1.2939969E-3</v>
      </c>
      <c r="O811" s="36">
        <f t="shared" si="124"/>
        <v>6.5368600000000003E-5</v>
      </c>
      <c r="P811" s="361">
        <f t="shared" si="125"/>
        <v>6994</v>
      </c>
      <c r="Q811" s="212"/>
      <c r="R811" s="228"/>
      <c r="S811" s="212"/>
      <c r="T811" s="212"/>
      <c r="U811" s="203">
        <f t="shared" si="126"/>
        <v>6994</v>
      </c>
      <c r="V811" s="223">
        <f t="shared" si="117"/>
        <v>6994</v>
      </c>
      <c r="W811" s="155"/>
      <c r="X811" s="158"/>
      <c r="Y811" s="152"/>
      <c r="Z811" s="129"/>
      <c r="AA811" s="124"/>
      <c r="AB811" s="118"/>
      <c r="AC811" s="135"/>
      <c r="AD811" s="135"/>
      <c r="AE811" s="138"/>
      <c r="AF811" s="140"/>
      <c r="AG811" s="135"/>
    </row>
    <row r="812" spans="1:33" hidden="1">
      <c r="A812" s="60" t="s">
        <v>5615</v>
      </c>
      <c r="B812" s="31" t="s">
        <v>1077</v>
      </c>
      <c r="C812" s="32" t="s">
        <v>2175</v>
      </c>
      <c r="D812" s="32" t="s">
        <v>2120</v>
      </c>
      <c r="E812" s="32" t="s">
        <v>2115</v>
      </c>
      <c r="F812" s="32" t="s">
        <v>2119</v>
      </c>
      <c r="G812" s="34" t="s">
        <v>2108</v>
      </c>
      <c r="H812" s="35" t="s">
        <v>2880</v>
      </c>
      <c r="I812" s="313">
        <v>9084</v>
      </c>
      <c r="J812" s="347">
        <v>1110</v>
      </c>
      <c r="K812" s="331">
        <v>18</v>
      </c>
      <c r="L812" s="327">
        <v>1602.86</v>
      </c>
      <c r="M812" s="18">
        <f t="shared" si="122"/>
        <v>1.9815059E-3</v>
      </c>
      <c r="N812" s="18">
        <f t="shared" si="123"/>
        <v>1.3722167999999999E-3</v>
      </c>
      <c r="O812" s="36">
        <f t="shared" si="124"/>
        <v>6.9319999999999994E-5</v>
      </c>
      <c r="P812" s="361">
        <f t="shared" si="125"/>
        <v>7417</v>
      </c>
      <c r="Q812" s="212"/>
      <c r="R812" s="228"/>
      <c r="S812" s="212"/>
      <c r="T812" s="212"/>
      <c r="U812" s="203">
        <f t="shared" si="126"/>
        <v>7417</v>
      </c>
      <c r="V812" s="223">
        <f t="shared" si="117"/>
        <v>7417</v>
      </c>
      <c r="W812" s="155"/>
      <c r="X812" s="158"/>
      <c r="Y812" s="152"/>
      <c r="Z812" s="129"/>
      <c r="AA812" s="124"/>
      <c r="AB812" s="118"/>
      <c r="AC812" s="135"/>
      <c r="AD812" s="135"/>
      <c r="AE812" s="138"/>
      <c r="AF812" s="140"/>
      <c r="AG812" s="135"/>
    </row>
    <row r="813" spans="1:33" hidden="1">
      <c r="A813" s="60" t="s">
        <v>5616</v>
      </c>
      <c r="B813" s="31" t="s">
        <v>1078</v>
      </c>
      <c r="C813" s="32" t="s">
        <v>2175</v>
      </c>
      <c r="D813" s="32" t="s">
        <v>2120</v>
      </c>
      <c r="E813" s="32" t="s">
        <v>2120</v>
      </c>
      <c r="F813" s="32">
        <v>3</v>
      </c>
      <c r="G813" s="34" t="s">
        <v>2109</v>
      </c>
      <c r="H813" s="35" t="s">
        <v>2481</v>
      </c>
      <c r="I813" s="313">
        <v>46321</v>
      </c>
      <c r="J813" s="347">
        <v>5239</v>
      </c>
      <c r="K813" s="331">
        <v>67</v>
      </c>
      <c r="L813" s="327">
        <v>1947.82</v>
      </c>
      <c r="M813" s="18">
        <f t="shared" si="122"/>
        <v>1.4464281000000001E-3</v>
      </c>
      <c r="N813" s="18">
        <f t="shared" si="123"/>
        <v>3.8904194000000001E-3</v>
      </c>
      <c r="O813" s="36">
        <f t="shared" si="124"/>
        <v>1.9653180000000001E-4</v>
      </c>
      <c r="P813" s="361">
        <f t="shared" si="125"/>
        <v>21028</v>
      </c>
      <c r="Q813" s="214"/>
      <c r="R813" s="228"/>
      <c r="S813" s="214"/>
      <c r="T813" s="212"/>
      <c r="U813" s="203">
        <f t="shared" si="126"/>
        <v>21028</v>
      </c>
      <c r="V813" s="223">
        <f t="shared" si="117"/>
        <v>21028</v>
      </c>
      <c r="W813" s="155"/>
      <c r="X813" s="158"/>
      <c r="Y813" s="152"/>
      <c r="Z813" s="129"/>
      <c r="AA813" s="124"/>
      <c r="AB813" s="118"/>
      <c r="AC813" s="135"/>
      <c r="AD813" s="135"/>
      <c r="AE813" s="138"/>
      <c r="AF813" s="140"/>
      <c r="AG813" s="135"/>
    </row>
    <row r="814" spans="1:33" hidden="1">
      <c r="A814" s="60" t="s">
        <v>5617</v>
      </c>
      <c r="B814" s="31" t="s">
        <v>1079</v>
      </c>
      <c r="C814" s="32" t="s">
        <v>2175</v>
      </c>
      <c r="D814" s="32" t="s">
        <v>2120</v>
      </c>
      <c r="E814" s="32" t="s">
        <v>2122</v>
      </c>
      <c r="F814" s="32">
        <v>3</v>
      </c>
      <c r="G814" s="34" t="s">
        <v>2109</v>
      </c>
      <c r="H814" s="35" t="s">
        <v>2881</v>
      </c>
      <c r="I814" s="313">
        <v>22136</v>
      </c>
      <c r="J814" s="347">
        <v>2792</v>
      </c>
      <c r="K814" s="331">
        <v>12</v>
      </c>
      <c r="L814" s="327">
        <v>2097.34</v>
      </c>
      <c r="M814" s="18">
        <f t="shared" si="122"/>
        <v>5.4210330000000004E-4</v>
      </c>
      <c r="N814" s="18">
        <f t="shared" si="123"/>
        <v>7.2165330000000005E-4</v>
      </c>
      <c r="O814" s="36">
        <f t="shared" si="124"/>
        <v>3.6455599999999997E-5</v>
      </c>
      <c r="P814" s="361">
        <f t="shared" si="125"/>
        <v>3900</v>
      </c>
      <c r="Q814" s="213"/>
      <c r="R814" s="228"/>
      <c r="S814" s="213"/>
      <c r="T814" s="212"/>
      <c r="U814" s="203">
        <f t="shared" si="126"/>
        <v>3900</v>
      </c>
      <c r="V814" s="223">
        <f t="shared" si="117"/>
        <v>3900</v>
      </c>
      <c r="W814" s="155"/>
      <c r="X814" s="158"/>
      <c r="Y814" s="152"/>
      <c r="Z814" s="129"/>
      <c r="AA814" s="124"/>
      <c r="AB814" s="118"/>
      <c r="AC814" s="135"/>
      <c r="AD814" s="135"/>
      <c r="AE814" s="138"/>
      <c r="AF814" s="140"/>
      <c r="AG814" s="135"/>
    </row>
    <row r="815" spans="1:33" hidden="1">
      <c r="A815" s="60" t="s">
        <v>5618</v>
      </c>
      <c r="B815" s="31" t="s">
        <v>1080</v>
      </c>
      <c r="C815" s="32" t="s">
        <v>2175</v>
      </c>
      <c r="D815" s="32" t="s">
        <v>2120</v>
      </c>
      <c r="E815" s="32" t="s">
        <v>2124</v>
      </c>
      <c r="F815" s="32">
        <v>3</v>
      </c>
      <c r="G815" s="34" t="s">
        <v>2109</v>
      </c>
      <c r="H815" s="35" t="s">
        <v>2882</v>
      </c>
      <c r="I815" s="313">
        <v>33633</v>
      </c>
      <c r="J815" s="347">
        <v>4147</v>
      </c>
      <c r="K815" s="331">
        <v>92</v>
      </c>
      <c r="L815" s="327">
        <v>2427.09</v>
      </c>
      <c r="M815" s="18">
        <f t="shared" si="122"/>
        <v>2.7354086000000001E-3</v>
      </c>
      <c r="N815" s="18">
        <f t="shared" si="123"/>
        <v>4.6738025000000001E-3</v>
      </c>
      <c r="O815" s="36">
        <f t="shared" si="124"/>
        <v>2.3610579999999999E-4</v>
      </c>
      <c r="P815" s="361">
        <f t="shared" si="125"/>
        <v>25263</v>
      </c>
      <c r="Q815" s="212"/>
      <c r="R815" s="228"/>
      <c r="S815" s="212"/>
      <c r="T815" s="212"/>
      <c r="U815" s="203">
        <f t="shared" si="126"/>
        <v>25263</v>
      </c>
      <c r="V815" s="223">
        <f t="shared" si="117"/>
        <v>25263</v>
      </c>
      <c r="W815" s="155"/>
      <c r="X815" s="158"/>
      <c r="Y815" s="152"/>
      <c r="Z815" s="129"/>
      <c r="AA815" s="124"/>
      <c r="AB815" s="118"/>
      <c r="AC815" s="135"/>
      <c r="AD815" s="135"/>
      <c r="AE815" s="138"/>
      <c r="AF815" s="140"/>
      <c r="AG815" s="135"/>
    </row>
    <row r="816" spans="1:33" hidden="1">
      <c r="A816" s="60" t="s">
        <v>5619</v>
      </c>
      <c r="B816" s="31" t="s">
        <v>1081</v>
      </c>
      <c r="C816" s="32" t="s">
        <v>2175</v>
      </c>
      <c r="D816" s="32" t="s">
        <v>2122</v>
      </c>
      <c r="E816" s="32" t="s">
        <v>2116</v>
      </c>
      <c r="F816" s="32" t="s">
        <v>2119</v>
      </c>
      <c r="G816" s="34" t="s">
        <v>2108</v>
      </c>
      <c r="H816" s="35" t="s">
        <v>2883</v>
      </c>
      <c r="I816" s="313">
        <v>2586</v>
      </c>
      <c r="J816" s="347">
        <v>294</v>
      </c>
      <c r="K816" s="331">
        <v>42</v>
      </c>
      <c r="L816" s="327">
        <v>879.43</v>
      </c>
      <c r="M816" s="18">
        <f t="shared" si="122"/>
        <v>1.6241299300000001E-2</v>
      </c>
      <c r="N816" s="18">
        <f t="shared" si="123"/>
        <v>5.4295873000000001E-3</v>
      </c>
      <c r="O816" s="36">
        <f t="shared" si="124"/>
        <v>2.742857E-4</v>
      </c>
      <c r="P816" s="361">
        <f t="shared" si="125"/>
        <v>29348</v>
      </c>
      <c r="Q816" s="212"/>
      <c r="R816" s="228"/>
      <c r="S816" s="212"/>
      <c r="T816" s="212"/>
      <c r="U816" s="203">
        <f t="shared" si="126"/>
        <v>29348</v>
      </c>
      <c r="V816" s="223">
        <f t="shared" si="117"/>
        <v>29348</v>
      </c>
      <c r="W816" s="155"/>
      <c r="X816" s="158"/>
      <c r="Y816" s="152"/>
      <c r="Z816" s="129"/>
      <c r="AA816" s="124"/>
      <c r="AB816" s="118"/>
      <c r="AC816" s="135"/>
      <c r="AD816" s="135"/>
      <c r="AE816" s="138"/>
      <c r="AF816" s="140"/>
      <c r="AG816" s="135"/>
    </row>
    <row r="817" spans="1:33" hidden="1">
      <c r="A817" s="60" t="s">
        <v>5620</v>
      </c>
      <c r="B817" s="31" t="s">
        <v>1082</v>
      </c>
      <c r="C817" s="32" t="s">
        <v>2175</v>
      </c>
      <c r="D817" s="32" t="s">
        <v>2122</v>
      </c>
      <c r="E817" s="32" t="s">
        <v>2115</v>
      </c>
      <c r="F817" s="32">
        <v>3</v>
      </c>
      <c r="G817" s="34" t="s">
        <v>2109</v>
      </c>
      <c r="H817" s="35" t="s">
        <v>2884</v>
      </c>
      <c r="I817" s="313">
        <v>21187</v>
      </c>
      <c r="J817" s="347">
        <v>2854</v>
      </c>
      <c r="K817" s="331">
        <v>325</v>
      </c>
      <c r="L817" s="327">
        <v>1154.58</v>
      </c>
      <c r="M817" s="18">
        <f t="shared" si="122"/>
        <v>1.5339594999999999E-2</v>
      </c>
      <c r="N817" s="18">
        <f t="shared" si="123"/>
        <v>3.7917861099999998E-2</v>
      </c>
      <c r="O817" s="36">
        <f t="shared" si="124"/>
        <v>1.9154915E-3</v>
      </c>
      <c r="P817" s="361">
        <f t="shared" si="125"/>
        <v>204957</v>
      </c>
      <c r="Q817" s="213"/>
      <c r="R817" s="228"/>
      <c r="S817" s="213"/>
      <c r="T817" s="212"/>
      <c r="U817" s="203">
        <f t="shared" si="126"/>
        <v>204957</v>
      </c>
      <c r="V817" s="223">
        <f t="shared" si="117"/>
        <v>204957</v>
      </c>
      <c r="W817" s="155"/>
      <c r="X817" s="158"/>
      <c r="Y817" s="152"/>
      <c r="Z817" s="129"/>
      <c r="AA817" s="124"/>
      <c r="AB817" s="118"/>
      <c r="AC817" s="135"/>
      <c r="AD817" s="135"/>
      <c r="AE817" s="138"/>
      <c r="AF817" s="140"/>
      <c r="AG817" s="135"/>
    </row>
    <row r="818" spans="1:33" hidden="1">
      <c r="A818" s="60" t="s">
        <v>5621</v>
      </c>
      <c r="B818" s="31" t="s">
        <v>1083</v>
      </c>
      <c r="C818" s="32" t="s">
        <v>2175</v>
      </c>
      <c r="D818" s="32" t="s">
        <v>2122</v>
      </c>
      <c r="E818" s="32" t="s">
        <v>2120</v>
      </c>
      <c r="F818" s="32" t="s">
        <v>2119</v>
      </c>
      <c r="G818" s="34" t="s">
        <v>2108</v>
      </c>
      <c r="H818" s="35" t="s">
        <v>2885</v>
      </c>
      <c r="I818" s="313">
        <v>3316</v>
      </c>
      <c r="J818" s="347">
        <v>272</v>
      </c>
      <c r="K818" s="331">
        <v>40</v>
      </c>
      <c r="L818" s="327">
        <v>947.36</v>
      </c>
      <c r="M818" s="18">
        <f t="shared" si="122"/>
        <v>1.2062726100000001E-2</v>
      </c>
      <c r="N818" s="18">
        <f t="shared" si="123"/>
        <v>3.4633734000000002E-3</v>
      </c>
      <c r="O818" s="36">
        <f t="shared" si="124"/>
        <v>1.7495870000000001E-4</v>
      </c>
      <c r="P818" s="361">
        <f t="shared" si="125"/>
        <v>18720</v>
      </c>
      <c r="Q818" s="213"/>
      <c r="R818" s="228"/>
      <c r="S818" s="213"/>
      <c r="T818" s="212"/>
      <c r="U818" s="203">
        <f t="shared" si="126"/>
        <v>18720</v>
      </c>
      <c r="V818" s="223">
        <f t="shared" si="117"/>
        <v>18720</v>
      </c>
      <c r="W818" s="155"/>
      <c r="X818" s="158"/>
      <c r="Y818" s="152"/>
      <c r="Z818" s="129"/>
      <c r="AA818" s="124"/>
      <c r="AB818" s="118"/>
      <c r="AC818" s="135"/>
      <c r="AD818" s="135"/>
      <c r="AE818" s="138"/>
      <c r="AF818" s="140"/>
      <c r="AG818" s="135"/>
    </row>
    <row r="819" spans="1:33" hidden="1">
      <c r="A819" s="60" t="s">
        <v>5622</v>
      </c>
      <c r="B819" s="31" t="s">
        <v>1084</v>
      </c>
      <c r="C819" s="32" t="s">
        <v>2175</v>
      </c>
      <c r="D819" s="32" t="s">
        <v>2122</v>
      </c>
      <c r="E819" s="32" t="s">
        <v>2122</v>
      </c>
      <c r="F819" s="32" t="s">
        <v>2119</v>
      </c>
      <c r="G819" s="34" t="s">
        <v>2108</v>
      </c>
      <c r="H819" s="35" t="s">
        <v>2886</v>
      </c>
      <c r="I819" s="313">
        <v>3404</v>
      </c>
      <c r="J819" s="347">
        <v>383</v>
      </c>
      <c r="K819" s="331">
        <v>53</v>
      </c>
      <c r="L819" s="327">
        <v>807.43</v>
      </c>
      <c r="M819" s="18">
        <f t="shared" si="122"/>
        <v>1.55699177E-2</v>
      </c>
      <c r="N819" s="18">
        <f t="shared" si="123"/>
        <v>7.3855051999999997E-3</v>
      </c>
      <c r="O819" s="36">
        <f t="shared" si="124"/>
        <v>3.7309250000000001E-4</v>
      </c>
      <c r="P819" s="361">
        <f t="shared" si="125"/>
        <v>39920</v>
      </c>
      <c r="Q819" s="213"/>
      <c r="R819" s="228"/>
      <c r="S819" s="213"/>
      <c r="T819" s="212"/>
      <c r="U819" s="203">
        <f t="shared" si="126"/>
        <v>39920</v>
      </c>
      <c r="V819" s="223">
        <f t="shared" si="117"/>
        <v>39920</v>
      </c>
      <c r="W819" s="155"/>
      <c r="X819" s="158"/>
      <c r="Y819" s="152"/>
      <c r="Z819" s="129"/>
      <c r="AA819" s="124"/>
      <c r="AB819" s="118"/>
      <c r="AC819" s="135"/>
      <c r="AD819" s="135"/>
      <c r="AE819" s="138"/>
      <c r="AF819" s="140"/>
      <c r="AG819" s="135"/>
    </row>
    <row r="820" spans="1:33" hidden="1">
      <c r="A820" s="60" t="s">
        <v>5623</v>
      </c>
      <c r="B820" s="31" t="s">
        <v>1085</v>
      </c>
      <c r="C820" s="32" t="s">
        <v>2175</v>
      </c>
      <c r="D820" s="32" t="s">
        <v>2122</v>
      </c>
      <c r="E820" s="32" t="s">
        <v>2124</v>
      </c>
      <c r="F820" s="32" t="s">
        <v>2119</v>
      </c>
      <c r="G820" s="34" t="s">
        <v>2108</v>
      </c>
      <c r="H820" s="35" t="s">
        <v>2887</v>
      </c>
      <c r="I820" s="313">
        <v>7928</v>
      </c>
      <c r="J820" s="347">
        <v>1024</v>
      </c>
      <c r="K820" s="331">
        <v>121</v>
      </c>
      <c r="L820" s="327">
        <v>779.76</v>
      </c>
      <c r="M820" s="18">
        <f t="shared" si="122"/>
        <v>1.52623612E-2</v>
      </c>
      <c r="N820" s="18">
        <f t="shared" si="123"/>
        <v>2.00429079E-2</v>
      </c>
      <c r="O820" s="36">
        <f t="shared" si="124"/>
        <v>1.0125049000000001E-3</v>
      </c>
      <c r="P820" s="361">
        <f t="shared" si="125"/>
        <v>108338</v>
      </c>
      <c r="Q820" s="213"/>
      <c r="R820" s="228"/>
      <c r="S820" s="213"/>
      <c r="T820" s="212"/>
      <c r="U820" s="203">
        <f t="shared" si="126"/>
        <v>108338</v>
      </c>
      <c r="V820" s="223">
        <f t="shared" si="117"/>
        <v>108338</v>
      </c>
      <c r="W820" s="155"/>
      <c r="X820" s="158"/>
      <c r="Y820" s="152"/>
      <c r="Z820" s="129"/>
      <c r="AA820" s="124"/>
      <c r="AB820" s="118"/>
      <c r="AC820" s="135"/>
      <c r="AD820" s="135"/>
      <c r="AE820" s="138"/>
      <c r="AF820" s="140"/>
      <c r="AG820" s="135"/>
    </row>
    <row r="821" spans="1:33" hidden="1">
      <c r="A821" s="60" t="s">
        <v>5624</v>
      </c>
      <c r="B821" s="31" t="s">
        <v>1086</v>
      </c>
      <c r="C821" s="32" t="s">
        <v>2175</v>
      </c>
      <c r="D821" s="32" t="s">
        <v>2122</v>
      </c>
      <c r="E821" s="32" t="s">
        <v>2126</v>
      </c>
      <c r="F821" s="32" t="s">
        <v>2119</v>
      </c>
      <c r="G821" s="34" t="s">
        <v>2108</v>
      </c>
      <c r="H821" s="35" t="s">
        <v>2888</v>
      </c>
      <c r="I821" s="313">
        <v>7453</v>
      </c>
      <c r="J821" s="347">
        <v>1063</v>
      </c>
      <c r="K821" s="331">
        <v>255</v>
      </c>
      <c r="L821" s="327">
        <v>638.45000000000005</v>
      </c>
      <c r="M821" s="18">
        <f t="shared" si="122"/>
        <v>3.4214410299999998E-2</v>
      </c>
      <c r="N821" s="18">
        <f t="shared" si="123"/>
        <v>5.6965961500000002E-2</v>
      </c>
      <c r="O821" s="36">
        <f t="shared" si="124"/>
        <v>2.8777418999999999E-3</v>
      </c>
      <c r="P821" s="361">
        <f t="shared" si="125"/>
        <v>307918</v>
      </c>
      <c r="Q821" s="212"/>
      <c r="R821" s="228"/>
      <c r="S821" s="212"/>
      <c r="T821" s="212"/>
      <c r="U821" s="203">
        <f t="shared" si="126"/>
        <v>307918</v>
      </c>
      <c r="V821" s="223">
        <f t="shared" si="117"/>
        <v>307918</v>
      </c>
      <c r="W821" s="155"/>
      <c r="X821" s="158"/>
      <c r="Y821" s="152"/>
      <c r="Z821" s="129"/>
      <c r="AA821" s="124"/>
      <c r="AB821" s="118"/>
      <c r="AC821" s="135"/>
      <c r="AD821" s="135"/>
      <c r="AE821" s="138"/>
      <c r="AF821" s="140"/>
      <c r="AG821" s="135"/>
    </row>
    <row r="822" spans="1:33" hidden="1">
      <c r="A822" s="60" t="s">
        <v>5625</v>
      </c>
      <c r="B822" s="31" t="s">
        <v>1087</v>
      </c>
      <c r="C822" s="32" t="s">
        <v>2175</v>
      </c>
      <c r="D822" s="32" t="s">
        <v>2122</v>
      </c>
      <c r="E822" s="32" t="s">
        <v>2133</v>
      </c>
      <c r="F822" s="32">
        <v>3</v>
      </c>
      <c r="G822" s="34" t="s">
        <v>2109</v>
      </c>
      <c r="H822" s="35" t="s">
        <v>2889</v>
      </c>
      <c r="I822" s="313">
        <v>13103</v>
      </c>
      <c r="J822" s="347">
        <v>1653</v>
      </c>
      <c r="K822" s="331">
        <v>221</v>
      </c>
      <c r="L822" s="327">
        <v>1028.9000000000001</v>
      </c>
      <c r="M822" s="18">
        <f t="shared" si="122"/>
        <v>1.6866366399999999E-2</v>
      </c>
      <c r="N822" s="18">
        <f t="shared" si="123"/>
        <v>2.70970003E-2</v>
      </c>
      <c r="O822" s="36">
        <f t="shared" si="124"/>
        <v>1.3688554999999999E-3</v>
      </c>
      <c r="P822" s="361">
        <f t="shared" si="125"/>
        <v>146467</v>
      </c>
      <c r="Q822" s="213"/>
      <c r="R822" s="228"/>
      <c r="S822" s="213"/>
      <c r="T822" s="212"/>
      <c r="U822" s="203">
        <f t="shared" si="126"/>
        <v>146467</v>
      </c>
      <c r="V822" s="223">
        <f t="shared" si="117"/>
        <v>146467</v>
      </c>
      <c r="W822" s="155"/>
      <c r="X822" s="158"/>
      <c r="Y822" s="152"/>
      <c r="Z822" s="129"/>
      <c r="AA822" s="124"/>
      <c r="AB822" s="118"/>
      <c r="AC822" s="135"/>
      <c r="AD822" s="135"/>
      <c r="AE822" s="138"/>
      <c r="AF822" s="140"/>
      <c r="AG822" s="135"/>
    </row>
    <row r="823" spans="1:33" hidden="1">
      <c r="A823" s="60" t="s">
        <v>5626</v>
      </c>
      <c r="B823" s="31" t="s">
        <v>1088</v>
      </c>
      <c r="C823" s="32" t="s">
        <v>2175</v>
      </c>
      <c r="D823" s="32" t="s">
        <v>2124</v>
      </c>
      <c r="E823" s="32" t="s">
        <v>2116</v>
      </c>
      <c r="F823" s="32" t="s">
        <v>2117</v>
      </c>
      <c r="G823" s="34" t="s">
        <v>2107</v>
      </c>
      <c r="H823" s="40" t="s">
        <v>2890</v>
      </c>
      <c r="I823" s="313">
        <v>26973</v>
      </c>
      <c r="J823" s="347">
        <v>3343</v>
      </c>
      <c r="K823" s="331">
        <v>91</v>
      </c>
      <c r="L823" s="327">
        <v>1741.43</v>
      </c>
      <c r="M823" s="106">
        <f t="shared" si="122"/>
        <v>3.3737441000000002E-3</v>
      </c>
      <c r="N823" s="106">
        <f t="shared" si="123"/>
        <v>6.4765316E-3</v>
      </c>
      <c r="O823" s="106">
        <f t="shared" si="124"/>
        <v>3.2717400000000001E-4</v>
      </c>
      <c r="P823" s="361">
        <f t="shared" si="125"/>
        <v>35007</v>
      </c>
      <c r="Q823" s="212"/>
      <c r="R823" s="228"/>
      <c r="S823" s="212"/>
      <c r="T823" s="212"/>
      <c r="U823" s="203">
        <f t="shared" si="126"/>
        <v>35007</v>
      </c>
      <c r="V823" s="223">
        <f t="shared" si="117"/>
        <v>35007</v>
      </c>
      <c r="W823" s="152"/>
      <c r="X823" s="158"/>
      <c r="Y823" s="152"/>
      <c r="Z823" s="129"/>
      <c r="AA823" s="124"/>
      <c r="AB823" s="118"/>
      <c r="AC823" s="135"/>
      <c r="AD823" s="135"/>
      <c r="AE823" s="138"/>
      <c r="AF823" s="140"/>
      <c r="AG823" s="135"/>
    </row>
    <row r="824" spans="1:33" hidden="1">
      <c r="A824" s="60" t="s">
        <v>5627</v>
      </c>
      <c r="B824" s="31" t="s">
        <v>1089</v>
      </c>
      <c r="C824" s="32" t="s">
        <v>2175</v>
      </c>
      <c r="D824" s="32" t="s">
        <v>2124</v>
      </c>
      <c r="E824" s="32" t="s">
        <v>2115</v>
      </c>
      <c r="F824" s="32">
        <v>3</v>
      </c>
      <c r="G824" s="34" t="s">
        <v>2109</v>
      </c>
      <c r="H824" s="40" t="s">
        <v>2891</v>
      </c>
      <c r="I824" s="313">
        <v>16742</v>
      </c>
      <c r="J824" s="347">
        <v>2361</v>
      </c>
      <c r="K824" s="331">
        <v>118</v>
      </c>
      <c r="L824" s="327">
        <v>1049.5</v>
      </c>
      <c r="M824" s="106">
        <f t="shared" si="122"/>
        <v>7.0481423E-3</v>
      </c>
      <c r="N824" s="106">
        <f t="shared" si="123"/>
        <v>1.5855801700000002E-2</v>
      </c>
      <c r="O824" s="106">
        <f t="shared" si="124"/>
        <v>8.0098539999999996E-4</v>
      </c>
      <c r="P824" s="361">
        <f t="shared" si="125"/>
        <v>85705</v>
      </c>
      <c r="Q824" s="213"/>
      <c r="R824" s="228"/>
      <c r="S824" s="213"/>
      <c r="T824" s="212"/>
      <c r="U824" s="203">
        <f t="shared" si="126"/>
        <v>85705</v>
      </c>
      <c r="V824" s="223">
        <f t="shared" si="117"/>
        <v>85705</v>
      </c>
      <c r="W824" s="152"/>
      <c r="X824" s="158"/>
      <c r="Y824" s="152"/>
      <c r="Z824" s="129"/>
      <c r="AA824" s="124"/>
      <c r="AB824" s="118"/>
      <c r="AC824" s="135"/>
      <c r="AD824" s="135"/>
      <c r="AE824" s="138"/>
      <c r="AF824" s="140"/>
      <c r="AG824" s="135"/>
    </row>
    <row r="825" spans="1:33" hidden="1">
      <c r="A825" s="60" t="s">
        <v>5628</v>
      </c>
      <c r="B825" s="31" t="s">
        <v>1090</v>
      </c>
      <c r="C825" s="32" t="s">
        <v>2175</v>
      </c>
      <c r="D825" s="32" t="s">
        <v>2124</v>
      </c>
      <c r="E825" s="32" t="s">
        <v>2120</v>
      </c>
      <c r="F825" s="32">
        <v>3</v>
      </c>
      <c r="G825" s="34" t="s">
        <v>2109</v>
      </c>
      <c r="H825" s="35" t="s">
        <v>2892</v>
      </c>
      <c r="I825" s="313">
        <v>9805</v>
      </c>
      <c r="J825" s="347">
        <v>1697</v>
      </c>
      <c r="K825" s="331">
        <v>207</v>
      </c>
      <c r="L825" s="327">
        <v>735.33</v>
      </c>
      <c r="M825" s="106">
        <f t="shared" si="122"/>
        <v>2.1111677700000001E-2</v>
      </c>
      <c r="N825" s="106">
        <f t="shared" si="123"/>
        <v>4.87216855E-2</v>
      </c>
      <c r="O825" s="106">
        <f t="shared" si="124"/>
        <v>2.4612669E-3</v>
      </c>
      <c r="P825" s="361">
        <f t="shared" si="125"/>
        <v>263355</v>
      </c>
      <c r="Q825" s="212"/>
      <c r="R825" s="228"/>
      <c r="S825" s="212"/>
      <c r="T825" s="212"/>
      <c r="U825" s="203">
        <f t="shared" si="126"/>
        <v>263355</v>
      </c>
      <c r="V825" s="223">
        <f t="shared" si="117"/>
        <v>263355</v>
      </c>
      <c r="W825" s="155"/>
      <c r="X825" s="158"/>
      <c r="Y825" s="152"/>
      <c r="Z825" s="129"/>
      <c r="AA825" s="124"/>
      <c r="AB825" s="118"/>
      <c r="AC825" s="135"/>
      <c r="AD825" s="135"/>
      <c r="AE825" s="138"/>
      <c r="AF825" s="140"/>
      <c r="AG825" s="135"/>
    </row>
    <row r="826" spans="1:33" hidden="1">
      <c r="A826" s="60" t="s">
        <v>5629</v>
      </c>
      <c r="B826" s="31" t="s">
        <v>1091</v>
      </c>
      <c r="C826" s="32" t="s">
        <v>2175</v>
      </c>
      <c r="D826" s="32" t="s">
        <v>2124</v>
      </c>
      <c r="E826" s="32" t="s">
        <v>2122</v>
      </c>
      <c r="F826" s="32" t="s">
        <v>2119</v>
      </c>
      <c r="G826" s="34" t="s">
        <v>2108</v>
      </c>
      <c r="H826" s="35" t="s">
        <v>2890</v>
      </c>
      <c r="I826" s="313">
        <v>17271</v>
      </c>
      <c r="J826" s="347">
        <v>2394</v>
      </c>
      <c r="K826" s="331">
        <v>168</v>
      </c>
      <c r="L826" s="327">
        <v>942.02</v>
      </c>
      <c r="M826" s="18">
        <f t="shared" si="122"/>
        <v>9.7272885000000003E-3</v>
      </c>
      <c r="N826" s="18">
        <f t="shared" si="123"/>
        <v>2.4720418500000001E-2</v>
      </c>
      <c r="O826" s="36">
        <f t="shared" si="124"/>
        <v>1.2487981E-3</v>
      </c>
      <c r="P826" s="361">
        <f t="shared" si="125"/>
        <v>133621</v>
      </c>
      <c r="Q826" s="212"/>
      <c r="R826" s="228"/>
      <c r="S826" s="212"/>
      <c r="T826" s="212"/>
      <c r="U826" s="203">
        <f t="shared" si="126"/>
        <v>133621</v>
      </c>
      <c r="V826" s="223">
        <f t="shared" si="117"/>
        <v>133621</v>
      </c>
      <c r="W826" s="155"/>
      <c r="X826" s="158"/>
      <c r="Y826" s="152"/>
      <c r="Z826" s="129"/>
      <c r="AA826" s="124"/>
      <c r="AB826" s="118"/>
      <c r="AC826" s="135"/>
      <c r="AD826" s="135"/>
      <c r="AE826" s="138"/>
      <c r="AF826" s="140"/>
      <c r="AG826" s="135"/>
    </row>
    <row r="827" spans="1:33" hidden="1">
      <c r="A827" s="60" t="s">
        <v>5630</v>
      </c>
      <c r="B827" s="31" t="s">
        <v>1092</v>
      </c>
      <c r="C827" s="32" t="s">
        <v>2175</v>
      </c>
      <c r="D827" s="32" t="s">
        <v>2124</v>
      </c>
      <c r="E827" s="32" t="s">
        <v>2124</v>
      </c>
      <c r="F827" s="32" t="s">
        <v>2119</v>
      </c>
      <c r="G827" s="34" t="s">
        <v>2108</v>
      </c>
      <c r="H827" s="35" t="s">
        <v>2893</v>
      </c>
      <c r="I827" s="313">
        <v>6800</v>
      </c>
      <c r="J827" s="347">
        <v>914</v>
      </c>
      <c r="K827" s="331">
        <v>108</v>
      </c>
      <c r="L827" s="327">
        <v>850.5</v>
      </c>
      <c r="M827" s="18">
        <f t="shared" ref="M827:M858" si="127" xml:space="preserve"> ROUNDDOWN(K827/I827,10)</f>
        <v>1.58823529E-2</v>
      </c>
      <c r="N827" s="18">
        <f t="shared" ref="N827:N858" si="128">ROUNDDOWN(J827*M827/L827,10)</f>
        <v>1.7068160499999999E-2</v>
      </c>
      <c r="O827" s="36">
        <f t="shared" ref="O827:O858" si="129">ROUNDDOWN(N827/$N$2500,10)</f>
        <v>8.6222999999999996E-4</v>
      </c>
      <c r="P827" s="361">
        <f t="shared" si="125"/>
        <v>92258</v>
      </c>
      <c r="Q827" s="213"/>
      <c r="R827" s="228"/>
      <c r="S827" s="213"/>
      <c r="T827" s="212"/>
      <c r="U827" s="203">
        <f t="shared" si="126"/>
        <v>92258</v>
      </c>
      <c r="V827" s="223">
        <f t="shared" si="117"/>
        <v>92258</v>
      </c>
      <c r="W827" s="155"/>
      <c r="X827" s="158"/>
      <c r="Y827" s="152"/>
      <c r="Z827" s="129"/>
      <c r="AA827" s="124"/>
      <c r="AB827" s="118"/>
      <c r="AC827" s="135"/>
      <c r="AD827" s="135"/>
      <c r="AE827" s="138"/>
      <c r="AF827" s="140"/>
      <c r="AG827" s="135"/>
    </row>
    <row r="828" spans="1:33" hidden="1">
      <c r="A828" s="60" t="s">
        <v>5631</v>
      </c>
      <c r="B828" s="31" t="s">
        <v>1093</v>
      </c>
      <c r="C828" s="32" t="s">
        <v>2175</v>
      </c>
      <c r="D828" s="32" t="s">
        <v>2124</v>
      </c>
      <c r="E828" s="32" t="s">
        <v>2126</v>
      </c>
      <c r="F828" s="32" t="s">
        <v>2119</v>
      </c>
      <c r="G828" s="34" t="s">
        <v>2108</v>
      </c>
      <c r="H828" s="35" t="s">
        <v>2894</v>
      </c>
      <c r="I828" s="313">
        <v>8517</v>
      </c>
      <c r="J828" s="347">
        <v>1337</v>
      </c>
      <c r="K828" s="331">
        <v>140</v>
      </c>
      <c r="L828" s="327">
        <v>799.99</v>
      </c>
      <c r="M828" s="18">
        <f t="shared" si="127"/>
        <v>1.64377128E-2</v>
      </c>
      <c r="N828" s="18">
        <f t="shared" si="128"/>
        <v>2.7471870900000001E-2</v>
      </c>
      <c r="O828" s="36">
        <f t="shared" si="129"/>
        <v>1.3877927999999999E-3</v>
      </c>
      <c r="P828" s="361">
        <f t="shared" si="125"/>
        <v>148493</v>
      </c>
      <c r="Q828" s="213"/>
      <c r="R828" s="228"/>
      <c r="S828" s="213"/>
      <c r="T828" s="212"/>
      <c r="U828" s="203">
        <f t="shared" si="126"/>
        <v>148493</v>
      </c>
      <c r="V828" s="223">
        <f t="shared" si="117"/>
        <v>148493</v>
      </c>
      <c r="W828" s="155"/>
      <c r="X828" s="158"/>
      <c r="Y828" s="152"/>
      <c r="Z828" s="129"/>
      <c r="AA828" s="124"/>
      <c r="AB828" s="118"/>
      <c r="AC828" s="135"/>
      <c r="AD828" s="135"/>
      <c r="AE828" s="138"/>
      <c r="AF828" s="140"/>
      <c r="AG828" s="135"/>
    </row>
    <row r="829" spans="1:33" hidden="1">
      <c r="A829" s="60" t="s">
        <v>5632</v>
      </c>
      <c r="B829" s="31" t="s">
        <v>1094</v>
      </c>
      <c r="C829" s="32" t="s">
        <v>2175</v>
      </c>
      <c r="D829" s="32" t="s">
        <v>2124</v>
      </c>
      <c r="E829" s="32" t="s">
        <v>2133</v>
      </c>
      <c r="F829" s="32" t="s">
        <v>2119</v>
      </c>
      <c r="G829" s="34" t="s">
        <v>2108</v>
      </c>
      <c r="H829" s="35" t="s">
        <v>2775</v>
      </c>
      <c r="I829" s="313">
        <v>5026</v>
      </c>
      <c r="J829" s="347">
        <v>776</v>
      </c>
      <c r="K829" s="331">
        <v>95</v>
      </c>
      <c r="L829" s="327">
        <v>706.8</v>
      </c>
      <c r="M829" s="18">
        <f t="shared" si="127"/>
        <v>1.8901711099999999E-2</v>
      </c>
      <c r="N829" s="18">
        <f t="shared" si="128"/>
        <v>2.0752303E-2</v>
      </c>
      <c r="O829" s="36">
        <f t="shared" si="129"/>
        <v>1.0483413E-3</v>
      </c>
      <c r="P829" s="361">
        <f t="shared" si="125"/>
        <v>112172</v>
      </c>
      <c r="Q829" s="212"/>
      <c r="R829" s="228"/>
      <c r="S829" s="212"/>
      <c r="T829" s="212"/>
      <c r="U829" s="203">
        <f t="shared" si="126"/>
        <v>112172</v>
      </c>
      <c r="V829" s="223">
        <f t="shared" si="117"/>
        <v>112172</v>
      </c>
      <c r="W829" s="155"/>
      <c r="X829" s="158"/>
      <c r="Y829" s="152"/>
      <c r="Z829" s="129"/>
      <c r="AA829" s="124"/>
      <c r="AB829" s="118"/>
      <c r="AC829" s="135"/>
      <c r="AD829" s="135"/>
      <c r="AE829" s="138"/>
      <c r="AF829" s="140"/>
      <c r="AG829" s="135"/>
    </row>
    <row r="830" spans="1:33" hidden="1">
      <c r="A830" s="60" t="s">
        <v>5633</v>
      </c>
      <c r="B830" s="31" t="s">
        <v>1095</v>
      </c>
      <c r="C830" s="32" t="s">
        <v>2175</v>
      </c>
      <c r="D830" s="32" t="s">
        <v>2124</v>
      </c>
      <c r="E830" s="32" t="s">
        <v>2157</v>
      </c>
      <c r="F830" s="32" t="s">
        <v>2119</v>
      </c>
      <c r="G830" s="34" t="s">
        <v>2108</v>
      </c>
      <c r="H830" s="35" t="s">
        <v>2895</v>
      </c>
      <c r="I830" s="313">
        <v>5536</v>
      </c>
      <c r="J830" s="347">
        <v>923</v>
      </c>
      <c r="K830" s="331">
        <v>216</v>
      </c>
      <c r="L830" s="327">
        <v>701.52</v>
      </c>
      <c r="M830" s="18">
        <f t="shared" si="127"/>
        <v>3.9017340999999997E-2</v>
      </c>
      <c r="N830" s="18">
        <f t="shared" si="128"/>
        <v>5.1335679299999999E-2</v>
      </c>
      <c r="O830" s="36">
        <f t="shared" si="129"/>
        <v>2.5933177000000002E-3</v>
      </c>
      <c r="P830" s="361">
        <f t="shared" si="125"/>
        <v>277484</v>
      </c>
      <c r="Q830" s="212"/>
      <c r="R830" s="228"/>
      <c r="S830" s="212"/>
      <c r="T830" s="212"/>
      <c r="U830" s="203">
        <f t="shared" si="126"/>
        <v>277484</v>
      </c>
      <c r="V830" s="223">
        <f t="shared" si="117"/>
        <v>277484</v>
      </c>
      <c r="W830" s="155"/>
      <c r="X830" s="158"/>
      <c r="Y830" s="152"/>
      <c r="Z830" s="129"/>
      <c r="AA830" s="124"/>
      <c r="AB830" s="118"/>
      <c r="AC830" s="135"/>
      <c r="AD830" s="135"/>
      <c r="AE830" s="138"/>
      <c r="AF830" s="140"/>
      <c r="AG830" s="135"/>
    </row>
    <row r="831" spans="1:33" hidden="1">
      <c r="A831" s="60" t="s">
        <v>5634</v>
      </c>
      <c r="B831" s="31" t="s">
        <v>1096</v>
      </c>
      <c r="C831" s="32" t="s">
        <v>2175</v>
      </c>
      <c r="D831" s="32" t="s">
        <v>2124</v>
      </c>
      <c r="E831" s="32" t="s">
        <v>2159</v>
      </c>
      <c r="F831" s="32" t="s">
        <v>2119</v>
      </c>
      <c r="G831" s="34" t="s">
        <v>2108</v>
      </c>
      <c r="H831" s="35" t="s">
        <v>2896</v>
      </c>
      <c r="I831" s="313">
        <v>4937</v>
      </c>
      <c r="J831" s="347">
        <v>713</v>
      </c>
      <c r="K831" s="331">
        <v>56</v>
      </c>
      <c r="L831" s="327">
        <v>1018.41</v>
      </c>
      <c r="M831" s="18">
        <f t="shared" si="127"/>
        <v>1.13429208E-2</v>
      </c>
      <c r="N831" s="18">
        <f t="shared" si="128"/>
        <v>7.9413030999999999E-3</v>
      </c>
      <c r="O831" s="36">
        <f t="shared" si="129"/>
        <v>4.0116970000000002E-4</v>
      </c>
      <c r="P831" s="361">
        <f t="shared" si="125"/>
        <v>42925</v>
      </c>
      <c r="Q831" s="212"/>
      <c r="R831" s="228"/>
      <c r="S831" s="212"/>
      <c r="T831" s="212"/>
      <c r="U831" s="203">
        <f t="shared" si="126"/>
        <v>42925</v>
      </c>
      <c r="V831" s="223">
        <f t="shared" si="117"/>
        <v>42925</v>
      </c>
      <c r="W831" s="155"/>
      <c r="X831" s="158"/>
      <c r="Y831" s="152"/>
      <c r="Z831" s="129"/>
      <c r="AA831" s="124"/>
      <c r="AB831" s="118"/>
      <c r="AC831" s="135"/>
      <c r="AD831" s="135"/>
      <c r="AE831" s="138"/>
      <c r="AF831" s="140"/>
      <c r="AG831" s="135"/>
    </row>
    <row r="832" spans="1:33" hidden="1">
      <c r="A832" s="60" t="s">
        <v>5635</v>
      </c>
      <c r="B832" s="31" t="s">
        <v>1097</v>
      </c>
      <c r="C832" s="32" t="s">
        <v>2175</v>
      </c>
      <c r="D832" s="32" t="s">
        <v>2124</v>
      </c>
      <c r="E832" s="32" t="s">
        <v>2172</v>
      </c>
      <c r="F832" s="32" t="s">
        <v>2119</v>
      </c>
      <c r="G832" s="34" t="s">
        <v>2108</v>
      </c>
      <c r="H832" s="35" t="s">
        <v>2897</v>
      </c>
      <c r="I832" s="313">
        <v>6880</v>
      </c>
      <c r="J832" s="347">
        <v>1064</v>
      </c>
      <c r="K832" s="331">
        <v>291</v>
      </c>
      <c r="L832" s="327">
        <v>975.34</v>
      </c>
      <c r="M832" s="18">
        <f t="shared" si="127"/>
        <v>4.2296511600000003E-2</v>
      </c>
      <c r="N832" s="18">
        <f t="shared" si="128"/>
        <v>4.6141333600000001E-2</v>
      </c>
      <c r="O832" s="36">
        <f t="shared" si="129"/>
        <v>2.3309156E-3</v>
      </c>
      <c r="P832" s="361">
        <f t="shared" si="125"/>
        <v>249407</v>
      </c>
      <c r="Q832" s="212"/>
      <c r="R832" s="228"/>
      <c r="S832" s="212"/>
      <c r="T832" s="212"/>
      <c r="U832" s="203">
        <f t="shared" si="126"/>
        <v>249407</v>
      </c>
      <c r="V832" s="223">
        <f t="shared" si="117"/>
        <v>249407</v>
      </c>
      <c r="W832" s="155"/>
      <c r="X832" s="158"/>
      <c r="Y832" s="152"/>
      <c r="Z832" s="129"/>
      <c r="AA832" s="124"/>
      <c r="AB832" s="118"/>
      <c r="AC832" s="135"/>
      <c r="AD832" s="135"/>
      <c r="AE832" s="138"/>
      <c r="AF832" s="140"/>
      <c r="AG832" s="135"/>
    </row>
    <row r="833" spans="1:33" hidden="1">
      <c r="A833" s="60" t="s">
        <v>5636</v>
      </c>
      <c r="B833" s="31" t="s">
        <v>1098</v>
      </c>
      <c r="C833" s="32" t="s">
        <v>2175</v>
      </c>
      <c r="D833" s="32" t="s">
        <v>2126</v>
      </c>
      <c r="E833" s="32" t="s">
        <v>2116</v>
      </c>
      <c r="F833" s="32" t="s">
        <v>2119</v>
      </c>
      <c r="G833" s="34" t="s">
        <v>2108</v>
      </c>
      <c r="H833" s="35" t="s">
        <v>2898</v>
      </c>
      <c r="I833" s="313">
        <v>14704</v>
      </c>
      <c r="J833" s="347">
        <v>2241</v>
      </c>
      <c r="K833" s="331">
        <v>37</v>
      </c>
      <c r="L833" s="327">
        <v>1539.62</v>
      </c>
      <c r="M833" s="18">
        <f t="shared" si="127"/>
        <v>2.5163220000000001E-3</v>
      </c>
      <c r="N833" s="18">
        <f t="shared" si="128"/>
        <v>3.6626423999999999E-3</v>
      </c>
      <c r="O833" s="36">
        <f t="shared" si="129"/>
        <v>1.850252E-4</v>
      </c>
      <c r="P833" s="361">
        <f t="shared" si="125"/>
        <v>19797</v>
      </c>
      <c r="Q833" s="212"/>
      <c r="R833" s="228"/>
      <c r="S833" s="212"/>
      <c r="T833" s="212"/>
      <c r="U833" s="203">
        <f t="shared" si="126"/>
        <v>19797</v>
      </c>
      <c r="V833" s="223">
        <f t="shared" si="117"/>
        <v>19797</v>
      </c>
      <c r="W833" s="155"/>
      <c r="X833" s="158"/>
      <c r="Y833" s="152"/>
      <c r="Z833" s="129"/>
      <c r="AA833" s="124"/>
      <c r="AB833" s="118"/>
      <c r="AC833" s="135"/>
      <c r="AD833" s="135"/>
      <c r="AE833" s="138"/>
      <c r="AF833" s="140"/>
      <c r="AG833" s="135"/>
    </row>
    <row r="834" spans="1:33" hidden="1">
      <c r="A834" s="60" t="s">
        <v>5637</v>
      </c>
      <c r="B834" s="31" t="s">
        <v>1099</v>
      </c>
      <c r="C834" s="32" t="s">
        <v>2175</v>
      </c>
      <c r="D834" s="32" t="s">
        <v>2126</v>
      </c>
      <c r="E834" s="32" t="s">
        <v>2115</v>
      </c>
      <c r="F834" s="32" t="s">
        <v>2119</v>
      </c>
      <c r="G834" s="34" t="s">
        <v>2108</v>
      </c>
      <c r="H834" s="35" t="s">
        <v>2899</v>
      </c>
      <c r="I834" s="313">
        <v>7728</v>
      </c>
      <c r="J834" s="347">
        <v>1035</v>
      </c>
      <c r="K834" s="331">
        <v>55</v>
      </c>
      <c r="L834" s="327">
        <v>1403.21</v>
      </c>
      <c r="M834" s="18">
        <f t="shared" si="127"/>
        <v>7.1169772000000001E-3</v>
      </c>
      <c r="N834" s="18">
        <f t="shared" si="128"/>
        <v>5.2494433E-3</v>
      </c>
      <c r="O834" s="36">
        <f t="shared" si="129"/>
        <v>2.651854E-4</v>
      </c>
      <c r="P834" s="361">
        <f t="shared" si="125"/>
        <v>28374</v>
      </c>
      <c r="Q834" s="214"/>
      <c r="R834" s="228"/>
      <c r="S834" s="214"/>
      <c r="T834" s="212"/>
      <c r="U834" s="203">
        <f t="shared" si="126"/>
        <v>28374</v>
      </c>
      <c r="V834" s="223">
        <f t="shared" si="117"/>
        <v>28374</v>
      </c>
      <c r="W834" s="155"/>
      <c r="X834" s="158"/>
      <c r="Y834" s="152"/>
      <c r="Z834" s="129"/>
      <c r="AA834" s="124"/>
      <c r="AB834" s="118"/>
      <c r="AC834" s="135"/>
      <c r="AD834" s="135"/>
      <c r="AE834" s="138"/>
      <c r="AF834" s="140"/>
      <c r="AG834" s="135"/>
    </row>
    <row r="835" spans="1:33" hidden="1">
      <c r="A835" s="60" t="s">
        <v>5638</v>
      </c>
      <c r="B835" s="31" t="s">
        <v>1100</v>
      </c>
      <c r="C835" s="32" t="s">
        <v>2175</v>
      </c>
      <c r="D835" s="32" t="s">
        <v>2126</v>
      </c>
      <c r="E835" s="32" t="s">
        <v>2120</v>
      </c>
      <c r="F835" s="32" t="s">
        <v>2119</v>
      </c>
      <c r="G835" s="34" t="s">
        <v>2108</v>
      </c>
      <c r="H835" s="35" t="s">
        <v>2900</v>
      </c>
      <c r="I835" s="313">
        <v>9215</v>
      </c>
      <c r="J835" s="347">
        <v>1410</v>
      </c>
      <c r="K835" s="331">
        <v>32</v>
      </c>
      <c r="L835" s="327">
        <v>1375.26</v>
      </c>
      <c r="M835" s="18">
        <f t="shared" si="127"/>
        <v>3.4725989999999998E-3</v>
      </c>
      <c r="N835" s="18">
        <f t="shared" si="128"/>
        <v>3.5603191999999998E-3</v>
      </c>
      <c r="O835" s="36">
        <f t="shared" si="129"/>
        <v>1.798561E-4</v>
      </c>
      <c r="P835" s="361">
        <f t="shared" si="125"/>
        <v>19244</v>
      </c>
      <c r="Q835" s="212"/>
      <c r="R835" s="228"/>
      <c r="S835" s="212"/>
      <c r="T835" s="212"/>
      <c r="U835" s="203">
        <f t="shared" si="126"/>
        <v>19244</v>
      </c>
      <c r="V835" s="223">
        <f t="shared" si="117"/>
        <v>19244</v>
      </c>
      <c r="W835" s="155"/>
      <c r="X835" s="158"/>
      <c r="Y835" s="152"/>
      <c r="Z835" s="129"/>
      <c r="AA835" s="124"/>
      <c r="AB835" s="118"/>
      <c r="AC835" s="135"/>
      <c r="AD835" s="135"/>
      <c r="AE835" s="138"/>
      <c r="AF835" s="140"/>
      <c r="AG835" s="135"/>
    </row>
    <row r="836" spans="1:33" hidden="1">
      <c r="A836" s="60" t="s">
        <v>5639</v>
      </c>
      <c r="B836" s="31" t="s">
        <v>1101</v>
      </c>
      <c r="C836" s="32" t="s">
        <v>2175</v>
      </c>
      <c r="D836" s="32" t="s">
        <v>2126</v>
      </c>
      <c r="E836" s="32" t="s">
        <v>2122</v>
      </c>
      <c r="F836" s="32" t="s">
        <v>2119</v>
      </c>
      <c r="G836" s="34" t="s">
        <v>2108</v>
      </c>
      <c r="H836" s="35" t="s">
        <v>2901</v>
      </c>
      <c r="I836" s="313">
        <v>10955</v>
      </c>
      <c r="J836" s="347">
        <v>1453</v>
      </c>
      <c r="K836" s="331">
        <v>26</v>
      </c>
      <c r="L836" s="327">
        <v>1343.89</v>
      </c>
      <c r="M836" s="18">
        <f t="shared" si="127"/>
        <v>2.3733455E-3</v>
      </c>
      <c r="N836" s="18">
        <f t="shared" si="128"/>
        <v>2.5660366E-3</v>
      </c>
      <c r="O836" s="36">
        <f t="shared" si="129"/>
        <v>1.2962809999999999E-4</v>
      </c>
      <c r="P836" s="361">
        <f t="shared" si="125"/>
        <v>13870</v>
      </c>
      <c r="Q836" s="213"/>
      <c r="R836" s="228"/>
      <c r="S836" s="213"/>
      <c r="T836" s="212"/>
      <c r="U836" s="203">
        <f t="shared" si="126"/>
        <v>13870</v>
      </c>
      <c r="V836" s="223">
        <f t="shared" si="117"/>
        <v>13870</v>
      </c>
      <c r="W836" s="155"/>
      <c r="X836" s="158"/>
      <c r="Y836" s="152"/>
      <c r="Z836" s="129"/>
      <c r="AA836" s="124"/>
      <c r="AB836" s="118"/>
      <c r="AC836" s="135"/>
      <c r="AD836" s="135"/>
      <c r="AE836" s="138"/>
      <c r="AF836" s="140"/>
      <c r="AG836" s="135"/>
    </row>
    <row r="837" spans="1:33" hidden="1">
      <c r="A837" s="60" t="s">
        <v>5640</v>
      </c>
      <c r="B837" s="31" t="s">
        <v>1102</v>
      </c>
      <c r="C837" s="32" t="s">
        <v>2175</v>
      </c>
      <c r="D837" s="32" t="s">
        <v>2126</v>
      </c>
      <c r="E837" s="32" t="s">
        <v>2124</v>
      </c>
      <c r="F837" s="32" t="s">
        <v>2119</v>
      </c>
      <c r="G837" s="34" t="s">
        <v>2108</v>
      </c>
      <c r="H837" s="35" t="s">
        <v>2902</v>
      </c>
      <c r="I837" s="313">
        <v>16020</v>
      </c>
      <c r="J837" s="347">
        <v>2290</v>
      </c>
      <c r="K837" s="331">
        <v>30</v>
      </c>
      <c r="L837" s="327">
        <v>1735.84</v>
      </c>
      <c r="M837" s="18">
        <f t="shared" si="127"/>
        <v>1.8726591000000001E-3</v>
      </c>
      <c r="N837" s="18">
        <f t="shared" si="128"/>
        <v>2.4704979999999998E-3</v>
      </c>
      <c r="O837" s="36">
        <f t="shared" si="129"/>
        <v>1.2480179999999999E-4</v>
      </c>
      <c r="P837" s="361">
        <f t="shared" si="125"/>
        <v>13353</v>
      </c>
      <c r="Q837" s="212"/>
      <c r="R837" s="228"/>
      <c r="S837" s="212"/>
      <c r="T837" s="212"/>
      <c r="U837" s="203">
        <f t="shared" si="126"/>
        <v>13353</v>
      </c>
      <c r="V837" s="223">
        <f t="shared" ref="V837:V900" si="130">MIN(P837:S837)</f>
        <v>13353</v>
      </c>
      <c r="W837" s="155"/>
      <c r="X837" s="158"/>
      <c r="Y837" s="152"/>
      <c r="Z837" s="129"/>
      <c r="AA837" s="124"/>
      <c r="AB837" s="118"/>
      <c r="AC837" s="135"/>
      <c r="AD837" s="135"/>
      <c r="AE837" s="138"/>
      <c r="AF837" s="140"/>
      <c r="AG837" s="135"/>
    </row>
    <row r="838" spans="1:33" hidden="1">
      <c r="A838" s="60" t="s">
        <v>5641</v>
      </c>
      <c r="B838" s="31" t="s">
        <v>1103</v>
      </c>
      <c r="C838" s="32" t="s">
        <v>2175</v>
      </c>
      <c r="D838" s="32" t="s">
        <v>2126</v>
      </c>
      <c r="E838" s="32" t="s">
        <v>2126</v>
      </c>
      <c r="F838" s="32">
        <v>3</v>
      </c>
      <c r="G838" s="34" t="s">
        <v>2109</v>
      </c>
      <c r="H838" s="35" t="s">
        <v>2903</v>
      </c>
      <c r="I838" s="313">
        <v>32104</v>
      </c>
      <c r="J838" s="347">
        <v>4179</v>
      </c>
      <c r="K838" s="331">
        <v>28</v>
      </c>
      <c r="L838" s="327">
        <v>1854.94</v>
      </c>
      <c r="M838" s="18">
        <f t="shared" si="127"/>
        <v>8.7216539999999997E-4</v>
      </c>
      <c r="N838" s="18">
        <f t="shared" si="128"/>
        <v>1.964904E-3</v>
      </c>
      <c r="O838" s="36">
        <f t="shared" si="129"/>
        <v>9.9260700000000003E-5</v>
      </c>
      <c r="P838" s="361">
        <f t="shared" si="125"/>
        <v>10620</v>
      </c>
      <c r="Q838" s="213"/>
      <c r="R838" s="228"/>
      <c r="S838" s="213"/>
      <c r="T838" s="212"/>
      <c r="U838" s="203">
        <f t="shared" si="126"/>
        <v>10620</v>
      </c>
      <c r="V838" s="223">
        <f t="shared" si="130"/>
        <v>10620</v>
      </c>
      <c r="W838" s="155"/>
      <c r="X838" s="158"/>
      <c r="Y838" s="152"/>
      <c r="Z838" s="129"/>
      <c r="AA838" s="124"/>
      <c r="AB838" s="118"/>
      <c r="AC838" s="135"/>
      <c r="AD838" s="135"/>
      <c r="AE838" s="138"/>
      <c r="AF838" s="140"/>
      <c r="AG838" s="135"/>
    </row>
    <row r="839" spans="1:33" hidden="1">
      <c r="A839" s="60" t="s">
        <v>5642</v>
      </c>
      <c r="B839" s="31" t="s">
        <v>1104</v>
      </c>
      <c r="C839" s="32" t="s">
        <v>2175</v>
      </c>
      <c r="D839" s="32" t="s">
        <v>2126</v>
      </c>
      <c r="E839" s="32" t="s">
        <v>2133</v>
      </c>
      <c r="F839" s="32" t="s">
        <v>2119</v>
      </c>
      <c r="G839" s="34" t="s">
        <v>2108</v>
      </c>
      <c r="H839" s="35" t="s">
        <v>2904</v>
      </c>
      <c r="I839" s="313">
        <v>17495</v>
      </c>
      <c r="J839" s="347">
        <v>2837</v>
      </c>
      <c r="K839" s="331">
        <v>29</v>
      </c>
      <c r="L839" s="327">
        <v>2070.1</v>
      </c>
      <c r="M839" s="18">
        <f t="shared" si="127"/>
        <v>1.6576163999999999E-3</v>
      </c>
      <c r="N839" s="18">
        <f t="shared" si="128"/>
        <v>2.2717054999999999E-3</v>
      </c>
      <c r="O839" s="36">
        <f t="shared" si="129"/>
        <v>1.147594E-4</v>
      </c>
      <c r="P839" s="361">
        <f t="shared" si="125"/>
        <v>12279</v>
      </c>
      <c r="Q839" s="212"/>
      <c r="R839" s="228"/>
      <c r="S839" s="212"/>
      <c r="T839" s="212"/>
      <c r="U839" s="203">
        <f t="shared" si="126"/>
        <v>12279</v>
      </c>
      <c r="V839" s="223">
        <f t="shared" si="130"/>
        <v>12279</v>
      </c>
      <c r="W839" s="155"/>
      <c r="X839" s="158"/>
      <c r="Y839" s="152"/>
      <c r="Z839" s="129"/>
      <c r="AA839" s="124"/>
      <c r="AB839" s="118"/>
      <c r="AC839" s="135"/>
      <c r="AD839" s="135"/>
      <c r="AE839" s="138"/>
      <c r="AF839" s="140"/>
      <c r="AG839" s="135"/>
    </row>
    <row r="840" spans="1:33" hidden="1">
      <c r="A840" s="60" t="s">
        <v>5643</v>
      </c>
      <c r="B840" s="31" t="s">
        <v>1105</v>
      </c>
      <c r="C840" s="32" t="s">
        <v>2175</v>
      </c>
      <c r="D840" s="32" t="s">
        <v>2126</v>
      </c>
      <c r="E840" s="32" t="s">
        <v>2157</v>
      </c>
      <c r="F840" s="32" t="s">
        <v>2119</v>
      </c>
      <c r="G840" s="34" t="s">
        <v>2108</v>
      </c>
      <c r="H840" s="35" t="s">
        <v>2905</v>
      </c>
      <c r="I840" s="313">
        <v>10909</v>
      </c>
      <c r="J840" s="347">
        <v>1785</v>
      </c>
      <c r="K840" s="331">
        <v>15</v>
      </c>
      <c r="L840" s="327">
        <v>2318.2199999999998</v>
      </c>
      <c r="M840" s="18">
        <f t="shared" si="127"/>
        <v>1.3750113999999999E-3</v>
      </c>
      <c r="N840" s="18">
        <f t="shared" si="128"/>
        <v>1.0587413000000001E-3</v>
      </c>
      <c r="O840" s="36">
        <f t="shared" si="129"/>
        <v>5.3484199999999999E-5</v>
      </c>
      <c r="P840" s="361">
        <f t="shared" si="125"/>
        <v>5722</v>
      </c>
      <c r="Q840" s="212"/>
      <c r="R840" s="228"/>
      <c r="S840" s="212"/>
      <c r="T840" s="212"/>
      <c r="U840" s="203">
        <f t="shared" si="126"/>
        <v>5722</v>
      </c>
      <c r="V840" s="223">
        <f t="shared" si="130"/>
        <v>5722</v>
      </c>
      <c r="W840" s="155"/>
      <c r="X840" s="158"/>
      <c r="Y840" s="152"/>
      <c r="Z840" s="129"/>
      <c r="AA840" s="124"/>
      <c r="AB840" s="118"/>
      <c r="AC840" s="135"/>
      <c r="AD840" s="135"/>
      <c r="AE840" s="138"/>
      <c r="AF840" s="140"/>
      <c r="AG840" s="135"/>
    </row>
    <row r="841" spans="1:33" hidden="1">
      <c r="A841" s="60" t="s">
        <v>5644</v>
      </c>
      <c r="B841" s="31" t="s">
        <v>1106</v>
      </c>
      <c r="C841" s="32" t="s">
        <v>2175</v>
      </c>
      <c r="D841" s="32" t="s">
        <v>2126</v>
      </c>
      <c r="E841" s="32" t="s">
        <v>2159</v>
      </c>
      <c r="F841" s="32" t="s">
        <v>2119</v>
      </c>
      <c r="G841" s="34" t="s">
        <v>2108</v>
      </c>
      <c r="H841" s="35" t="s">
        <v>2906</v>
      </c>
      <c r="I841" s="313">
        <v>14423</v>
      </c>
      <c r="J841" s="347">
        <v>2356</v>
      </c>
      <c r="K841" s="331">
        <v>34</v>
      </c>
      <c r="L841" s="327">
        <v>2515.96</v>
      </c>
      <c r="M841" s="18">
        <f t="shared" si="127"/>
        <v>2.3573459000000001E-3</v>
      </c>
      <c r="N841" s="18">
        <f t="shared" si="128"/>
        <v>2.2074702000000001E-3</v>
      </c>
      <c r="O841" s="36">
        <f t="shared" si="129"/>
        <v>1.115144E-4</v>
      </c>
      <c r="P841" s="361">
        <f t="shared" si="125"/>
        <v>11932</v>
      </c>
      <c r="Q841" s="212"/>
      <c r="R841" s="228"/>
      <c r="S841" s="212"/>
      <c r="T841" s="212"/>
      <c r="U841" s="203">
        <f t="shared" si="126"/>
        <v>11932</v>
      </c>
      <c r="V841" s="223">
        <f t="shared" si="130"/>
        <v>11932</v>
      </c>
      <c r="W841" s="155"/>
      <c r="X841" s="158"/>
      <c r="Y841" s="152"/>
      <c r="Z841" s="129"/>
      <c r="AA841" s="124"/>
      <c r="AB841" s="118"/>
      <c r="AC841" s="135"/>
      <c r="AD841" s="135"/>
      <c r="AE841" s="138"/>
      <c r="AF841" s="140"/>
      <c r="AG841" s="135"/>
    </row>
    <row r="842" spans="1:33" hidden="1">
      <c r="A842" s="60" t="s">
        <v>5645</v>
      </c>
      <c r="B842" s="31" t="s">
        <v>1107</v>
      </c>
      <c r="C842" s="32" t="s">
        <v>2175</v>
      </c>
      <c r="D842" s="32" t="s">
        <v>2126</v>
      </c>
      <c r="E842" s="32" t="s">
        <v>2172</v>
      </c>
      <c r="F842" s="32">
        <v>3</v>
      </c>
      <c r="G842" s="34" t="s">
        <v>2109</v>
      </c>
      <c r="H842" s="35" t="s">
        <v>2907</v>
      </c>
      <c r="I842" s="313">
        <v>10553</v>
      </c>
      <c r="J842" s="347">
        <v>1585</v>
      </c>
      <c r="K842" s="331">
        <v>21</v>
      </c>
      <c r="L842" s="327">
        <v>1353.91</v>
      </c>
      <c r="M842" s="18">
        <f t="shared" si="127"/>
        <v>1.9899554E-3</v>
      </c>
      <c r="N842" s="18">
        <f t="shared" si="128"/>
        <v>2.3296077999999999E-3</v>
      </c>
      <c r="O842" s="36">
        <f t="shared" si="129"/>
        <v>1.1768439999999999E-4</v>
      </c>
      <c r="P842" s="361">
        <f t="shared" si="125"/>
        <v>12592</v>
      </c>
      <c r="Q842" s="212"/>
      <c r="R842" s="228"/>
      <c r="S842" s="212"/>
      <c r="T842" s="212"/>
      <c r="U842" s="203">
        <f t="shared" si="126"/>
        <v>12592</v>
      </c>
      <c r="V842" s="223">
        <f t="shared" si="130"/>
        <v>12592</v>
      </c>
      <c r="W842" s="155"/>
      <c r="X842" s="158"/>
      <c r="Y842" s="152"/>
      <c r="Z842" s="129"/>
      <c r="AA842" s="124"/>
      <c r="AB842" s="118"/>
      <c r="AC842" s="135"/>
      <c r="AD842" s="135"/>
      <c r="AE842" s="138"/>
      <c r="AF842" s="140"/>
      <c r="AG842" s="135"/>
    </row>
    <row r="843" spans="1:33" hidden="1">
      <c r="A843" s="60" t="s">
        <v>5646</v>
      </c>
      <c r="B843" s="31" t="s">
        <v>1108</v>
      </c>
      <c r="C843" s="32" t="s">
        <v>2175</v>
      </c>
      <c r="D843" s="32" t="s">
        <v>2126</v>
      </c>
      <c r="E843" s="32" t="s">
        <v>2174</v>
      </c>
      <c r="F843" s="32">
        <v>3</v>
      </c>
      <c r="G843" s="34" t="s">
        <v>2109</v>
      </c>
      <c r="H843" s="35" t="s">
        <v>2908</v>
      </c>
      <c r="I843" s="313">
        <v>43751</v>
      </c>
      <c r="J843" s="347">
        <v>5872</v>
      </c>
      <c r="K843" s="331">
        <v>51</v>
      </c>
      <c r="L843" s="327">
        <v>2394.31</v>
      </c>
      <c r="M843" s="18">
        <f t="shared" si="127"/>
        <v>1.1656876000000001E-3</v>
      </c>
      <c r="N843" s="18">
        <f t="shared" si="128"/>
        <v>2.8588266999999999E-3</v>
      </c>
      <c r="O843" s="36">
        <f t="shared" si="129"/>
        <v>1.4441890000000001E-4</v>
      </c>
      <c r="P843" s="361">
        <f t="shared" si="125"/>
        <v>15452</v>
      </c>
      <c r="Q843" s="212"/>
      <c r="R843" s="228"/>
      <c r="S843" s="212"/>
      <c r="T843" s="212"/>
      <c r="U843" s="203">
        <f t="shared" si="126"/>
        <v>15452</v>
      </c>
      <c r="V843" s="223">
        <f t="shared" si="130"/>
        <v>15452</v>
      </c>
      <c r="W843" s="155"/>
      <c r="X843" s="158"/>
      <c r="Y843" s="152"/>
      <c r="Z843" s="129"/>
      <c r="AA843" s="124"/>
      <c r="AB843" s="118"/>
      <c r="AC843" s="135"/>
      <c r="AD843" s="135"/>
      <c r="AE843" s="138"/>
      <c r="AF843" s="140"/>
      <c r="AG843" s="135"/>
    </row>
    <row r="844" spans="1:33" hidden="1">
      <c r="A844" s="60" t="s">
        <v>5647</v>
      </c>
      <c r="B844" s="31" t="s">
        <v>1109</v>
      </c>
      <c r="C844" s="32" t="s">
        <v>2175</v>
      </c>
      <c r="D844" s="32" t="s">
        <v>2126</v>
      </c>
      <c r="E844" s="32" t="s">
        <v>2175</v>
      </c>
      <c r="F844" s="32">
        <v>3</v>
      </c>
      <c r="G844" s="34" t="s">
        <v>2109</v>
      </c>
      <c r="H844" s="35" t="s">
        <v>2909</v>
      </c>
      <c r="I844" s="313">
        <v>13557</v>
      </c>
      <c r="J844" s="347">
        <v>1762</v>
      </c>
      <c r="K844" s="331">
        <v>45</v>
      </c>
      <c r="L844" s="327">
        <v>1482.65</v>
      </c>
      <c r="M844" s="18">
        <f t="shared" si="127"/>
        <v>3.3193184000000001E-3</v>
      </c>
      <c r="N844" s="18">
        <f t="shared" si="128"/>
        <v>3.9447199E-3</v>
      </c>
      <c r="O844" s="36">
        <f t="shared" si="129"/>
        <v>1.9927479999999999E-4</v>
      </c>
      <c r="P844" s="361">
        <f t="shared" si="125"/>
        <v>21322</v>
      </c>
      <c r="Q844" s="212"/>
      <c r="R844" s="228"/>
      <c r="S844" s="212"/>
      <c r="T844" s="212"/>
      <c r="U844" s="203">
        <f t="shared" si="126"/>
        <v>21322</v>
      </c>
      <c r="V844" s="223">
        <f t="shared" si="130"/>
        <v>21322</v>
      </c>
      <c r="W844" s="155"/>
      <c r="X844" s="158"/>
      <c r="Y844" s="152"/>
      <c r="Z844" s="129"/>
      <c r="AA844" s="124"/>
      <c r="AB844" s="118"/>
      <c r="AC844" s="135"/>
      <c r="AD844" s="135"/>
      <c r="AE844" s="138"/>
      <c r="AF844" s="140"/>
      <c r="AG844" s="135"/>
    </row>
    <row r="845" spans="1:33" hidden="1">
      <c r="A845" s="60" t="s">
        <v>5648</v>
      </c>
      <c r="B845" s="31" t="s">
        <v>1110</v>
      </c>
      <c r="C845" s="32" t="s">
        <v>2175</v>
      </c>
      <c r="D845" s="32" t="s">
        <v>2126</v>
      </c>
      <c r="E845" s="32" t="s">
        <v>2177</v>
      </c>
      <c r="F845" s="32" t="s">
        <v>2119</v>
      </c>
      <c r="G845" s="34" t="s">
        <v>2108</v>
      </c>
      <c r="H845" s="35" t="s">
        <v>2910</v>
      </c>
      <c r="I845" s="313">
        <v>5807</v>
      </c>
      <c r="J845" s="347">
        <v>806</v>
      </c>
      <c r="K845" s="331">
        <v>35</v>
      </c>
      <c r="L845" s="327">
        <v>900.28</v>
      </c>
      <c r="M845" s="18">
        <f t="shared" si="127"/>
        <v>6.0272084999999998E-3</v>
      </c>
      <c r="N845" s="18">
        <f t="shared" si="128"/>
        <v>5.3960212E-3</v>
      </c>
      <c r="O845" s="36">
        <f t="shared" si="129"/>
        <v>2.7259000000000002E-4</v>
      </c>
      <c r="P845" s="361">
        <f t="shared" si="125"/>
        <v>29167</v>
      </c>
      <c r="Q845" s="213"/>
      <c r="R845" s="228"/>
      <c r="S845" s="213"/>
      <c r="T845" s="212"/>
      <c r="U845" s="203">
        <f t="shared" si="126"/>
        <v>29167</v>
      </c>
      <c r="V845" s="223">
        <f t="shared" si="130"/>
        <v>29167</v>
      </c>
      <c r="W845" s="155"/>
      <c r="X845" s="158"/>
      <c r="Y845" s="152"/>
      <c r="Z845" s="129"/>
      <c r="AA845" s="124"/>
      <c r="AB845" s="118"/>
      <c r="AC845" s="135"/>
      <c r="AD845" s="135"/>
      <c r="AE845" s="138"/>
      <c r="AF845" s="140"/>
      <c r="AG845" s="135"/>
    </row>
    <row r="846" spans="1:33" hidden="1">
      <c r="A846" s="60" t="s">
        <v>5649</v>
      </c>
      <c r="B846" s="31" t="s">
        <v>1111</v>
      </c>
      <c r="C846" s="32" t="s">
        <v>2175</v>
      </c>
      <c r="D846" s="32" t="s">
        <v>2126</v>
      </c>
      <c r="E846" s="32" t="s">
        <v>2179</v>
      </c>
      <c r="F846" s="32">
        <v>3</v>
      </c>
      <c r="G846" s="34" t="s">
        <v>2109</v>
      </c>
      <c r="H846" s="35" t="s">
        <v>2911</v>
      </c>
      <c r="I846" s="313">
        <v>10302</v>
      </c>
      <c r="J846" s="347">
        <v>1514</v>
      </c>
      <c r="K846" s="331">
        <v>33</v>
      </c>
      <c r="L846" s="327">
        <v>2095.06</v>
      </c>
      <c r="M846" s="18">
        <f t="shared" si="127"/>
        <v>3.2032615E-3</v>
      </c>
      <c r="N846" s="18">
        <f t="shared" si="128"/>
        <v>2.3148444000000001E-3</v>
      </c>
      <c r="O846" s="36">
        <f t="shared" si="129"/>
        <v>1.169386E-4</v>
      </c>
      <c r="P846" s="361">
        <f t="shared" si="125"/>
        <v>12512</v>
      </c>
      <c r="Q846" s="213"/>
      <c r="R846" s="228"/>
      <c r="S846" s="213"/>
      <c r="T846" s="212"/>
      <c r="U846" s="203">
        <f t="shared" si="126"/>
        <v>12512</v>
      </c>
      <c r="V846" s="223">
        <f t="shared" si="130"/>
        <v>12512</v>
      </c>
      <c r="W846" s="155"/>
      <c r="X846" s="158"/>
      <c r="Y846" s="152"/>
      <c r="Z846" s="129"/>
      <c r="AA846" s="124"/>
      <c r="AB846" s="118"/>
      <c r="AC846" s="135"/>
      <c r="AD846" s="135"/>
      <c r="AE846" s="138"/>
      <c r="AF846" s="140"/>
      <c r="AG846" s="135"/>
    </row>
    <row r="847" spans="1:33" hidden="1">
      <c r="A847" s="60" t="s">
        <v>5650</v>
      </c>
      <c r="B847" s="31" t="s">
        <v>1112</v>
      </c>
      <c r="C847" s="32" t="s">
        <v>2175</v>
      </c>
      <c r="D847" s="32" t="s">
        <v>2126</v>
      </c>
      <c r="E847" s="32" t="s">
        <v>2211</v>
      </c>
      <c r="F847" s="32" t="s">
        <v>2119</v>
      </c>
      <c r="G847" s="34" t="s">
        <v>2108</v>
      </c>
      <c r="H847" s="35" t="s">
        <v>2912</v>
      </c>
      <c r="I847" s="313">
        <v>13162</v>
      </c>
      <c r="J847" s="347">
        <v>1977</v>
      </c>
      <c r="K847" s="331">
        <v>11</v>
      </c>
      <c r="L847" s="327">
        <v>3300.77</v>
      </c>
      <c r="M847" s="18">
        <f t="shared" si="127"/>
        <v>8.3573920000000002E-4</v>
      </c>
      <c r="N847" s="18">
        <f t="shared" si="128"/>
        <v>5.0056690000000001E-4</v>
      </c>
      <c r="O847" s="36">
        <f t="shared" si="129"/>
        <v>2.5287E-5</v>
      </c>
      <c r="P847" s="361">
        <f t="shared" si="125"/>
        <v>2705</v>
      </c>
      <c r="Q847" s="212"/>
      <c r="R847" s="228"/>
      <c r="S847" s="212"/>
      <c r="T847" s="212"/>
      <c r="U847" s="203">
        <f t="shared" si="126"/>
        <v>2705</v>
      </c>
      <c r="V847" s="223">
        <f t="shared" si="130"/>
        <v>2705</v>
      </c>
      <c r="W847" s="155"/>
      <c r="X847" s="158"/>
      <c r="Y847" s="152"/>
      <c r="Z847" s="129"/>
      <c r="AA847" s="124"/>
      <c r="AB847" s="118"/>
      <c r="AC847" s="135"/>
      <c r="AD847" s="135"/>
      <c r="AE847" s="138"/>
      <c r="AF847" s="140"/>
      <c r="AG847" s="135"/>
    </row>
    <row r="848" spans="1:33" hidden="1">
      <c r="A848" s="60" t="s">
        <v>5651</v>
      </c>
      <c r="B848" s="31" t="s">
        <v>1113</v>
      </c>
      <c r="C848" s="32" t="s">
        <v>2175</v>
      </c>
      <c r="D848" s="32" t="s">
        <v>2126</v>
      </c>
      <c r="E848" s="32" t="s">
        <v>2215</v>
      </c>
      <c r="F848" s="32" t="s">
        <v>2119</v>
      </c>
      <c r="G848" s="34" t="s">
        <v>2108</v>
      </c>
      <c r="H848" s="35" t="s">
        <v>2913</v>
      </c>
      <c r="I848" s="313">
        <v>27065</v>
      </c>
      <c r="J848" s="347">
        <v>3884</v>
      </c>
      <c r="K848" s="331">
        <v>13</v>
      </c>
      <c r="L848" s="327">
        <v>3094.41</v>
      </c>
      <c r="M848" s="18">
        <f t="shared" si="127"/>
        <v>4.8032510000000001E-4</v>
      </c>
      <c r="N848" s="18">
        <f t="shared" si="128"/>
        <v>6.0288799999999999E-4</v>
      </c>
      <c r="O848" s="36">
        <f t="shared" si="129"/>
        <v>3.0456000000000001E-5</v>
      </c>
      <c r="P848" s="361">
        <f t="shared" si="125"/>
        <v>3258</v>
      </c>
      <c r="Q848" s="213"/>
      <c r="R848" s="228"/>
      <c r="S848" s="213"/>
      <c r="T848" s="212"/>
      <c r="U848" s="203">
        <f t="shared" si="126"/>
        <v>3258</v>
      </c>
      <c r="V848" s="223">
        <f t="shared" si="130"/>
        <v>3258</v>
      </c>
      <c r="W848" s="155"/>
      <c r="X848" s="158"/>
      <c r="Y848" s="152"/>
      <c r="Z848" s="129"/>
      <c r="AA848" s="124"/>
      <c r="AB848" s="118"/>
      <c r="AC848" s="135"/>
      <c r="AD848" s="135"/>
      <c r="AE848" s="138"/>
      <c r="AF848" s="140"/>
      <c r="AG848" s="135"/>
    </row>
    <row r="849" spans="1:33" hidden="1">
      <c r="A849" s="60" t="s">
        <v>5652</v>
      </c>
      <c r="B849" s="31" t="s">
        <v>1114</v>
      </c>
      <c r="C849" s="32" t="s">
        <v>2175</v>
      </c>
      <c r="D849" s="32" t="s">
        <v>2126</v>
      </c>
      <c r="E849" s="32" t="s">
        <v>2222</v>
      </c>
      <c r="F849" s="32" t="s">
        <v>2119</v>
      </c>
      <c r="G849" s="34" t="s">
        <v>2108</v>
      </c>
      <c r="H849" s="35" t="s">
        <v>2914</v>
      </c>
      <c r="I849" s="313">
        <v>23690</v>
      </c>
      <c r="J849" s="347">
        <v>4128</v>
      </c>
      <c r="K849" s="331">
        <v>16</v>
      </c>
      <c r="L849" s="327">
        <v>2762.32</v>
      </c>
      <c r="M849" s="106">
        <f t="shared" si="127"/>
        <v>6.7539040000000002E-4</v>
      </c>
      <c r="N849" s="106">
        <f t="shared" si="128"/>
        <v>1.0093007000000001E-3</v>
      </c>
      <c r="O849" s="106">
        <f t="shared" si="129"/>
        <v>5.0986699999999998E-5</v>
      </c>
      <c r="P849" s="361">
        <f t="shared" si="125"/>
        <v>5455</v>
      </c>
      <c r="Q849" s="213"/>
      <c r="R849" s="228"/>
      <c r="S849" s="213"/>
      <c r="T849" s="212"/>
      <c r="U849" s="203">
        <f t="shared" si="126"/>
        <v>5455</v>
      </c>
      <c r="V849" s="223">
        <f t="shared" si="130"/>
        <v>5455</v>
      </c>
      <c r="W849" s="155"/>
      <c r="X849" s="158"/>
      <c r="Y849" s="152"/>
      <c r="Z849" s="129"/>
      <c r="AA849" s="124"/>
      <c r="AB849" s="118"/>
      <c r="AC849" s="135"/>
      <c r="AD849" s="135"/>
      <c r="AE849" s="138"/>
      <c r="AF849" s="140"/>
      <c r="AG849" s="135"/>
    </row>
    <row r="850" spans="1:33" hidden="1">
      <c r="A850" s="60" t="s">
        <v>5653</v>
      </c>
      <c r="B850" s="31" t="s">
        <v>1115</v>
      </c>
      <c r="C850" s="32" t="s">
        <v>2175</v>
      </c>
      <c r="D850" s="32" t="s">
        <v>2133</v>
      </c>
      <c r="E850" s="32" t="s">
        <v>2116</v>
      </c>
      <c r="F850" s="32" t="s">
        <v>2117</v>
      </c>
      <c r="G850" s="34" t="s">
        <v>2107</v>
      </c>
      <c r="H850" s="40" t="s">
        <v>2915</v>
      </c>
      <c r="I850" s="313">
        <v>15067</v>
      </c>
      <c r="J850" s="347">
        <v>2253</v>
      </c>
      <c r="K850" s="331">
        <v>47</v>
      </c>
      <c r="L850" s="327">
        <v>2044.86</v>
      </c>
      <c r="M850" s="106">
        <f t="shared" si="127"/>
        <v>3.1194E-3</v>
      </c>
      <c r="N850" s="106">
        <f t="shared" si="128"/>
        <v>3.4369141000000001E-3</v>
      </c>
      <c r="O850" s="106">
        <f t="shared" si="129"/>
        <v>1.7362209999999999E-4</v>
      </c>
      <c r="P850" s="361">
        <f t="shared" si="125"/>
        <v>18577</v>
      </c>
      <c r="Q850" s="213"/>
      <c r="R850" s="228"/>
      <c r="S850" s="213"/>
      <c r="T850" s="212"/>
      <c r="U850" s="203">
        <f t="shared" si="126"/>
        <v>18577</v>
      </c>
      <c r="V850" s="223">
        <f t="shared" si="130"/>
        <v>18577</v>
      </c>
      <c r="W850" s="152"/>
      <c r="X850" s="158"/>
      <c r="Y850" s="152"/>
      <c r="Z850" s="129"/>
      <c r="AA850" s="124"/>
      <c r="AB850" s="118"/>
      <c r="AC850" s="135"/>
      <c r="AD850" s="135"/>
      <c r="AE850" s="138"/>
      <c r="AF850" s="140"/>
      <c r="AG850" s="135"/>
    </row>
    <row r="851" spans="1:33" hidden="1">
      <c r="A851" s="60" t="s">
        <v>5654</v>
      </c>
      <c r="B851" s="31" t="s">
        <v>1116</v>
      </c>
      <c r="C851" s="32" t="s">
        <v>2175</v>
      </c>
      <c r="D851" s="32" t="s">
        <v>2133</v>
      </c>
      <c r="E851" s="32" t="s">
        <v>2115</v>
      </c>
      <c r="F851" s="32" t="s">
        <v>2117</v>
      </c>
      <c r="G851" s="34" t="s">
        <v>2107</v>
      </c>
      <c r="H851" s="40" t="s">
        <v>2916</v>
      </c>
      <c r="I851" s="313">
        <v>7899</v>
      </c>
      <c r="J851" s="347">
        <v>1150</v>
      </c>
      <c r="K851" s="331">
        <v>81</v>
      </c>
      <c r="L851" s="327">
        <v>1535.18</v>
      </c>
      <c r="M851" s="106">
        <f t="shared" si="127"/>
        <v>1.02544625E-2</v>
      </c>
      <c r="N851" s="106">
        <f t="shared" si="128"/>
        <v>7.6815955E-3</v>
      </c>
      <c r="O851" s="106">
        <f t="shared" si="129"/>
        <v>3.8805010000000001E-4</v>
      </c>
      <c r="P851" s="361">
        <f t="shared" si="125"/>
        <v>41521</v>
      </c>
      <c r="Q851" s="213"/>
      <c r="R851" s="228"/>
      <c r="S851" s="213"/>
      <c r="T851" s="212"/>
      <c r="U851" s="203">
        <f t="shared" si="126"/>
        <v>41521</v>
      </c>
      <c r="V851" s="223">
        <f t="shared" si="130"/>
        <v>41521</v>
      </c>
      <c r="W851" s="152"/>
      <c r="X851" s="158"/>
      <c r="Y851" s="152"/>
      <c r="Z851" s="129"/>
      <c r="AA851" s="124"/>
      <c r="AB851" s="118"/>
      <c r="AC851" s="135"/>
      <c r="AD851" s="135"/>
      <c r="AE851" s="138"/>
      <c r="AF851" s="140"/>
      <c r="AG851" s="135"/>
    </row>
    <row r="852" spans="1:33" hidden="1">
      <c r="A852" s="60" t="s">
        <v>5655</v>
      </c>
      <c r="B852" s="31" t="s">
        <v>1117</v>
      </c>
      <c r="C852" s="32" t="s">
        <v>2175</v>
      </c>
      <c r="D852" s="32" t="s">
        <v>2133</v>
      </c>
      <c r="E852" s="32" t="s">
        <v>2120</v>
      </c>
      <c r="F852" s="32" t="s">
        <v>2119</v>
      </c>
      <c r="G852" s="34" t="s">
        <v>2108</v>
      </c>
      <c r="H852" s="40" t="s">
        <v>2917</v>
      </c>
      <c r="I852" s="313">
        <v>10037</v>
      </c>
      <c r="J852" s="347">
        <v>1568</v>
      </c>
      <c r="K852" s="331">
        <v>201</v>
      </c>
      <c r="L852" s="327">
        <v>893.12</v>
      </c>
      <c r="M852" s="106">
        <f t="shared" si="127"/>
        <v>2.0025904099999998E-2</v>
      </c>
      <c r="N852" s="106">
        <f t="shared" si="128"/>
        <v>3.5158341099999997E-2</v>
      </c>
      <c r="O852" s="106">
        <f t="shared" si="129"/>
        <v>1.7760892000000001E-3</v>
      </c>
      <c r="P852" s="361">
        <f t="shared" si="125"/>
        <v>190041</v>
      </c>
      <c r="Q852" s="212"/>
      <c r="R852" s="228"/>
      <c r="S852" s="212"/>
      <c r="T852" s="212"/>
      <c r="U852" s="203">
        <f t="shared" si="126"/>
        <v>190041</v>
      </c>
      <c r="V852" s="223">
        <f t="shared" si="130"/>
        <v>190041</v>
      </c>
      <c r="W852" s="152"/>
      <c r="X852" s="158"/>
      <c r="Y852" s="152"/>
      <c r="Z852" s="129"/>
      <c r="AA852" s="124"/>
      <c r="AB852" s="118"/>
      <c r="AC852" s="135"/>
      <c r="AD852" s="135"/>
      <c r="AE852" s="138"/>
      <c r="AF852" s="140"/>
      <c r="AG852" s="135"/>
    </row>
    <row r="853" spans="1:33" hidden="1">
      <c r="A853" s="60" t="s">
        <v>5656</v>
      </c>
      <c r="B853" s="31" t="s">
        <v>1118</v>
      </c>
      <c r="C853" s="32" t="s">
        <v>2175</v>
      </c>
      <c r="D853" s="32" t="s">
        <v>2133</v>
      </c>
      <c r="E853" s="32" t="s">
        <v>2122</v>
      </c>
      <c r="F853" s="32" t="s">
        <v>2119</v>
      </c>
      <c r="G853" s="34" t="s">
        <v>2108</v>
      </c>
      <c r="H853" s="40" t="s">
        <v>2918</v>
      </c>
      <c r="I853" s="313">
        <v>8717</v>
      </c>
      <c r="J853" s="347">
        <v>1404</v>
      </c>
      <c r="K853" s="331">
        <v>149</v>
      </c>
      <c r="L853" s="327">
        <v>1055.42</v>
      </c>
      <c r="M853" s="106">
        <f t="shared" si="127"/>
        <v>1.7093036499999999E-2</v>
      </c>
      <c r="N853" s="106">
        <f t="shared" si="128"/>
        <v>2.2738457900000002E-2</v>
      </c>
      <c r="O853" s="106">
        <f t="shared" si="129"/>
        <v>1.1486756E-3</v>
      </c>
      <c r="P853" s="361">
        <f t="shared" si="125"/>
        <v>122908</v>
      </c>
      <c r="Q853" s="212"/>
      <c r="R853" s="228"/>
      <c r="S853" s="212"/>
      <c r="T853" s="212"/>
      <c r="U853" s="203">
        <f t="shared" si="126"/>
        <v>122908</v>
      </c>
      <c r="V853" s="223">
        <f t="shared" si="130"/>
        <v>122908</v>
      </c>
      <c r="W853" s="152"/>
      <c r="X853" s="158"/>
      <c r="Y853" s="152"/>
      <c r="Z853" s="129"/>
      <c r="AA853" s="124"/>
      <c r="AB853" s="118"/>
      <c r="AC853" s="135"/>
      <c r="AD853" s="135"/>
      <c r="AE853" s="138"/>
      <c r="AF853" s="140"/>
      <c r="AG853" s="135"/>
    </row>
    <row r="854" spans="1:33" hidden="1">
      <c r="A854" s="60" t="s">
        <v>5657</v>
      </c>
      <c r="B854" s="31" t="s">
        <v>1119</v>
      </c>
      <c r="C854" s="32" t="s">
        <v>2175</v>
      </c>
      <c r="D854" s="32" t="s">
        <v>2133</v>
      </c>
      <c r="E854" s="32" t="s">
        <v>2124</v>
      </c>
      <c r="F854" s="32" t="s">
        <v>2119</v>
      </c>
      <c r="G854" s="34" t="s">
        <v>2108</v>
      </c>
      <c r="H854" s="40" t="s">
        <v>2919</v>
      </c>
      <c r="I854" s="313">
        <v>7883</v>
      </c>
      <c r="J854" s="347">
        <v>1351</v>
      </c>
      <c r="K854" s="331">
        <v>291</v>
      </c>
      <c r="L854" s="327">
        <v>853.88</v>
      </c>
      <c r="M854" s="106">
        <f t="shared" si="127"/>
        <v>3.6914880099999998E-2</v>
      </c>
      <c r="N854" s="106">
        <f t="shared" si="128"/>
        <v>5.8406336900000001E-2</v>
      </c>
      <c r="O854" s="106">
        <f t="shared" si="129"/>
        <v>2.9505052E-3</v>
      </c>
      <c r="P854" s="361">
        <f t="shared" si="125"/>
        <v>315704</v>
      </c>
      <c r="Q854" s="212"/>
      <c r="R854" s="228"/>
      <c r="S854" s="212"/>
      <c r="T854" s="212"/>
      <c r="U854" s="203">
        <f t="shared" si="126"/>
        <v>315704</v>
      </c>
      <c r="V854" s="223">
        <f t="shared" si="130"/>
        <v>315704</v>
      </c>
      <c r="W854" s="152"/>
      <c r="X854" s="158"/>
      <c r="Y854" s="152"/>
      <c r="Z854" s="129"/>
      <c r="AA854" s="124"/>
      <c r="AB854" s="118"/>
      <c r="AC854" s="135"/>
      <c r="AD854" s="135"/>
      <c r="AE854" s="138"/>
      <c r="AF854" s="140"/>
      <c r="AG854" s="135"/>
    </row>
    <row r="855" spans="1:33" hidden="1">
      <c r="A855" s="60" t="s">
        <v>5658</v>
      </c>
      <c r="B855" s="31" t="s">
        <v>1120</v>
      </c>
      <c r="C855" s="32" t="s">
        <v>2175</v>
      </c>
      <c r="D855" s="32" t="s">
        <v>2133</v>
      </c>
      <c r="E855" s="32" t="s">
        <v>2126</v>
      </c>
      <c r="F855" s="32" t="s">
        <v>2119</v>
      </c>
      <c r="G855" s="34" t="s">
        <v>2108</v>
      </c>
      <c r="H855" s="40" t="s">
        <v>2920</v>
      </c>
      <c r="I855" s="313">
        <v>8195</v>
      </c>
      <c r="J855" s="347">
        <v>1403</v>
      </c>
      <c r="K855" s="331">
        <v>216</v>
      </c>
      <c r="L855" s="327">
        <v>978.69</v>
      </c>
      <c r="M855" s="106">
        <f t="shared" si="127"/>
        <v>2.6357535000000001E-2</v>
      </c>
      <c r="N855" s="106">
        <f t="shared" si="128"/>
        <v>3.7784815999999999E-2</v>
      </c>
      <c r="O855" s="106">
        <f t="shared" si="129"/>
        <v>1.9087704999999999E-3</v>
      </c>
      <c r="P855" s="361">
        <f t="shared" si="125"/>
        <v>204238</v>
      </c>
      <c r="Q855" s="212"/>
      <c r="R855" s="228"/>
      <c r="S855" s="212"/>
      <c r="T855" s="212"/>
      <c r="U855" s="203">
        <f t="shared" si="126"/>
        <v>204238</v>
      </c>
      <c r="V855" s="223">
        <f t="shared" si="130"/>
        <v>204238</v>
      </c>
      <c r="W855" s="152"/>
      <c r="X855" s="158"/>
      <c r="Y855" s="152"/>
      <c r="Z855" s="129"/>
      <c r="AA855" s="124"/>
      <c r="AB855" s="118"/>
      <c r="AC855" s="135"/>
      <c r="AD855" s="135"/>
      <c r="AE855" s="138"/>
      <c r="AF855" s="140"/>
      <c r="AG855" s="135"/>
    </row>
    <row r="856" spans="1:33" hidden="1">
      <c r="A856" s="60" t="s">
        <v>5659</v>
      </c>
      <c r="B856" s="31" t="s">
        <v>1121</v>
      </c>
      <c r="C856" s="32" t="s">
        <v>2175</v>
      </c>
      <c r="D856" s="32" t="s">
        <v>2133</v>
      </c>
      <c r="E856" s="32" t="s">
        <v>2133</v>
      </c>
      <c r="F856" s="32" t="s">
        <v>2119</v>
      </c>
      <c r="G856" s="34" t="s">
        <v>2108</v>
      </c>
      <c r="H856" s="40" t="s">
        <v>2915</v>
      </c>
      <c r="I856" s="313">
        <v>25797</v>
      </c>
      <c r="J856" s="347">
        <v>4348</v>
      </c>
      <c r="K856" s="331">
        <v>528</v>
      </c>
      <c r="L856" s="327">
        <v>1038.42</v>
      </c>
      <c r="M856" s="106">
        <f t="shared" si="127"/>
        <v>2.0467496200000001E-2</v>
      </c>
      <c r="N856" s="106">
        <f t="shared" si="128"/>
        <v>8.57000765E-2</v>
      </c>
      <c r="O856" s="106">
        <f t="shared" si="129"/>
        <v>4.3292994000000001E-3</v>
      </c>
      <c r="P856" s="361">
        <f t="shared" si="125"/>
        <v>463235</v>
      </c>
      <c r="Q856" s="212"/>
      <c r="R856" s="228"/>
      <c r="S856" s="212"/>
      <c r="T856" s="212"/>
      <c r="U856" s="203">
        <f t="shared" si="126"/>
        <v>463235</v>
      </c>
      <c r="V856" s="223">
        <f t="shared" si="130"/>
        <v>463235</v>
      </c>
      <c r="W856" s="152"/>
      <c r="X856" s="158"/>
      <c r="Y856" s="152"/>
      <c r="Z856" s="129"/>
      <c r="AA856" s="124"/>
      <c r="AB856" s="118"/>
      <c r="AC856" s="135"/>
      <c r="AD856" s="135"/>
      <c r="AE856" s="138"/>
      <c r="AF856" s="140"/>
      <c r="AG856" s="135"/>
    </row>
    <row r="857" spans="1:33" hidden="1">
      <c r="A857" s="60" t="s">
        <v>5660</v>
      </c>
      <c r="B857" s="31" t="s">
        <v>1122</v>
      </c>
      <c r="C857" s="32" t="s">
        <v>2175</v>
      </c>
      <c r="D857" s="32" t="s">
        <v>2133</v>
      </c>
      <c r="E857" s="32" t="s">
        <v>2157</v>
      </c>
      <c r="F857" s="32" t="s">
        <v>2119</v>
      </c>
      <c r="G857" s="34" t="s">
        <v>2108</v>
      </c>
      <c r="H857" s="40" t="s">
        <v>2921</v>
      </c>
      <c r="I857" s="313">
        <v>10133</v>
      </c>
      <c r="J857" s="347">
        <v>1813</v>
      </c>
      <c r="K857" s="331">
        <v>391</v>
      </c>
      <c r="L857" s="327">
        <v>768.39</v>
      </c>
      <c r="M857" s="106">
        <f t="shared" si="127"/>
        <v>3.8586795600000001E-2</v>
      </c>
      <c r="N857" s="106">
        <f t="shared" si="128"/>
        <v>9.1044730399999996E-2</v>
      </c>
      <c r="O857" s="106">
        <f t="shared" si="129"/>
        <v>4.5992945999999996E-3</v>
      </c>
      <c r="P857" s="361">
        <f t="shared" si="125"/>
        <v>492124</v>
      </c>
      <c r="Q857" s="213"/>
      <c r="R857" s="228"/>
      <c r="S857" s="213"/>
      <c r="T857" s="212"/>
      <c r="U857" s="203">
        <f t="shared" si="126"/>
        <v>492124</v>
      </c>
      <c r="V857" s="223">
        <f t="shared" si="130"/>
        <v>492124</v>
      </c>
      <c r="W857" s="152"/>
      <c r="X857" s="158"/>
      <c r="Y857" s="152"/>
      <c r="Z857" s="129"/>
      <c r="AA857" s="124"/>
      <c r="AB857" s="118"/>
      <c r="AC857" s="135"/>
      <c r="AD857" s="135"/>
      <c r="AE857" s="138"/>
      <c r="AF857" s="140"/>
      <c r="AG857" s="135"/>
    </row>
    <row r="858" spans="1:33" hidden="1">
      <c r="A858" s="60" t="s">
        <v>5661</v>
      </c>
      <c r="B858" s="31" t="s">
        <v>1123</v>
      </c>
      <c r="C858" s="32" t="s">
        <v>2175</v>
      </c>
      <c r="D858" s="32" t="s">
        <v>2133</v>
      </c>
      <c r="E858" s="32" t="s">
        <v>2159</v>
      </c>
      <c r="F858" s="32" t="s">
        <v>2119</v>
      </c>
      <c r="G858" s="34" t="s">
        <v>2108</v>
      </c>
      <c r="H858" s="35" t="s">
        <v>2916</v>
      </c>
      <c r="I858" s="313">
        <v>17618</v>
      </c>
      <c r="J858" s="347">
        <v>2858</v>
      </c>
      <c r="K858" s="331">
        <v>564</v>
      </c>
      <c r="L858" s="327">
        <v>894.36</v>
      </c>
      <c r="M858" s="106">
        <f t="shared" si="127"/>
        <v>3.20127142E-2</v>
      </c>
      <c r="N858" s="106">
        <f t="shared" si="128"/>
        <v>0.10229922750000001</v>
      </c>
      <c r="O858" s="106">
        <f t="shared" si="129"/>
        <v>5.1678365E-3</v>
      </c>
      <c r="P858" s="361">
        <f t="shared" si="125"/>
        <v>552958</v>
      </c>
      <c r="Q858" s="212"/>
      <c r="R858" s="228"/>
      <c r="S858" s="212"/>
      <c r="T858" s="212"/>
      <c r="U858" s="203">
        <f t="shared" si="126"/>
        <v>552958</v>
      </c>
      <c r="V858" s="223">
        <f t="shared" si="130"/>
        <v>552958</v>
      </c>
      <c r="W858" s="155"/>
      <c r="X858" s="158"/>
      <c r="Y858" s="152"/>
      <c r="Z858" s="129"/>
      <c r="AA858" s="124"/>
      <c r="AB858" s="118"/>
      <c r="AC858" s="135"/>
      <c r="AD858" s="135"/>
      <c r="AE858" s="138"/>
      <c r="AF858" s="140"/>
      <c r="AG858" s="135"/>
    </row>
    <row r="859" spans="1:33" hidden="1">
      <c r="A859" s="60" t="s">
        <v>5662</v>
      </c>
      <c r="B859" s="31" t="s">
        <v>1124</v>
      </c>
      <c r="C859" s="32" t="s">
        <v>2175</v>
      </c>
      <c r="D859" s="32" t="s">
        <v>2133</v>
      </c>
      <c r="E859" s="32" t="s">
        <v>2172</v>
      </c>
      <c r="F859" s="32" t="s">
        <v>2119</v>
      </c>
      <c r="G859" s="34" t="s">
        <v>2108</v>
      </c>
      <c r="H859" s="35" t="s">
        <v>2922</v>
      </c>
      <c r="I859" s="313">
        <v>7379</v>
      </c>
      <c r="J859" s="347">
        <v>1232</v>
      </c>
      <c r="K859" s="331">
        <v>418</v>
      </c>
      <c r="L859" s="327">
        <v>798.77</v>
      </c>
      <c r="M859" s="106">
        <f t="shared" ref="M859:M890" si="131" xml:space="preserve"> ROUNDDOWN(K859/I859,10)</f>
        <v>5.6647242100000002E-2</v>
      </c>
      <c r="N859" s="106">
        <f t="shared" ref="N859:N890" si="132">ROUNDDOWN(J859*M859/L859,10)</f>
        <v>8.7371085799999998E-2</v>
      </c>
      <c r="O859" s="106">
        <f t="shared" ref="O859:O890" si="133">ROUNDDOWN(N859/$N$2500,10)</f>
        <v>4.4137135000000003E-3</v>
      </c>
      <c r="P859" s="361">
        <f t="shared" si="125"/>
        <v>472267</v>
      </c>
      <c r="Q859" s="213"/>
      <c r="R859" s="228"/>
      <c r="S859" s="213"/>
      <c r="T859" s="212"/>
      <c r="U859" s="203">
        <f t="shared" si="126"/>
        <v>472267</v>
      </c>
      <c r="V859" s="223">
        <f t="shared" si="130"/>
        <v>472267</v>
      </c>
      <c r="W859" s="155"/>
      <c r="X859" s="158"/>
      <c r="Y859" s="152"/>
      <c r="Z859" s="129"/>
      <c r="AA859" s="124"/>
      <c r="AB859" s="118"/>
      <c r="AC859" s="135"/>
      <c r="AD859" s="135"/>
      <c r="AE859" s="138"/>
      <c r="AF859" s="140"/>
      <c r="AG859" s="135"/>
    </row>
    <row r="860" spans="1:33" hidden="1">
      <c r="A860" s="60" t="s">
        <v>5663</v>
      </c>
      <c r="B860" s="31" t="s">
        <v>1125</v>
      </c>
      <c r="C860" s="32" t="s">
        <v>2175</v>
      </c>
      <c r="D860" s="32" t="s">
        <v>2133</v>
      </c>
      <c r="E860" s="32" t="s">
        <v>2174</v>
      </c>
      <c r="F860" s="32" t="s">
        <v>2119</v>
      </c>
      <c r="G860" s="34" t="s">
        <v>2108</v>
      </c>
      <c r="H860" s="35" t="s">
        <v>2923</v>
      </c>
      <c r="I860" s="313">
        <v>6815</v>
      </c>
      <c r="J860" s="347">
        <v>1282</v>
      </c>
      <c r="K860" s="331">
        <v>152</v>
      </c>
      <c r="L860" s="327">
        <v>715.34</v>
      </c>
      <c r="M860" s="106">
        <f t="shared" si="131"/>
        <v>2.2303741700000001E-2</v>
      </c>
      <c r="N860" s="106">
        <f t="shared" si="132"/>
        <v>3.9971757199999999E-2</v>
      </c>
      <c r="O860" s="106">
        <f t="shared" si="133"/>
        <v>2.0192478999999999E-3</v>
      </c>
      <c r="P860" s="361">
        <f t="shared" ref="P860:P923" si="134">ROUNDDOWN(107000000*O860,0)</f>
        <v>216059</v>
      </c>
      <c r="Q860" s="212"/>
      <c r="R860" s="228"/>
      <c r="S860" s="212"/>
      <c r="T860" s="212"/>
      <c r="U860" s="203">
        <f t="shared" ref="U860:U923" si="135">MIN(P860:S860)</f>
        <v>216059</v>
      </c>
      <c r="V860" s="223">
        <f t="shared" si="130"/>
        <v>216059</v>
      </c>
      <c r="W860" s="155"/>
      <c r="X860" s="158"/>
      <c r="Y860" s="152"/>
      <c r="Z860" s="129"/>
      <c r="AA860" s="124"/>
      <c r="AB860" s="118"/>
      <c r="AC860" s="135"/>
      <c r="AD860" s="135"/>
      <c r="AE860" s="138"/>
      <c r="AF860" s="140"/>
      <c r="AG860" s="135"/>
    </row>
    <row r="861" spans="1:33" hidden="1">
      <c r="A861" s="60" t="s">
        <v>5664</v>
      </c>
      <c r="B861" s="31" t="s">
        <v>1126</v>
      </c>
      <c r="C861" s="32" t="s">
        <v>2175</v>
      </c>
      <c r="D861" s="32" t="s">
        <v>2133</v>
      </c>
      <c r="E861" s="32" t="s">
        <v>2175</v>
      </c>
      <c r="F861" s="32" t="s">
        <v>2119</v>
      </c>
      <c r="G861" s="34" t="s">
        <v>2108</v>
      </c>
      <c r="H861" s="35" t="s">
        <v>2924</v>
      </c>
      <c r="I861" s="313">
        <v>6608</v>
      </c>
      <c r="J861" s="347">
        <v>1192</v>
      </c>
      <c r="K861" s="331">
        <v>58</v>
      </c>
      <c r="L861" s="327">
        <v>1511.96</v>
      </c>
      <c r="M861" s="18">
        <f t="shared" si="131"/>
        <v>8.7772396999999999E-3</v>
      </c>
      <c r="N861" s="18">
        <f t="shared" si="132"/>
        <v>6.9198057999999996E-3</v>
      </c>
      <c r="O861" s="36">
        <f t="shared" si="133"/>
        <v>3.4956689999999998E-4</v>
      </c>
      <c r="P861" s="361">
        <f t="shared" si="134"/>
        <v>37403</v>
      </c>
      <c r="Q861" s="213"/>
      <c r="R861" s="228"/>
      <c r="S861" s="213"/>
      <c r="T861" s="212"/>
      <c r="U861" s="203">
        <f t="shared" si="135"/>
        <v>37403</v>
      </c>
      <c r="V861" s="223">
        <f t="shared" si="130"/>
        <v>37403</v>
      </c>
      <c r="W861" s="155"/>
      <c r="X861" s="158"/>
      <c r="Y861" s="152"/>
      <c r="Z861" s="129"/>
      <c r="AA861" s="124"/>
      <c r="AB861" s="118"/>
      <c r="AC861" s="135"/>
      <c r="AD861" s="135"/>
      <c r="AE861" s="138"/>
      <c r="AF861" s="140"/>
      <c r="AG861" s="135"/>
    </row>
    <row r="862" spans="1:33" hidden="1">
      <c r="A862" s="60" t="s">
        <v>5665</v>
      </c>
      <c r="B862" s="31" t="s">
        <v>1127</v>
      </c>
      <c r="C862" s="32" t="s">
        <v>2175</v>
      </c>
      <c r="D862" s="32" t="s">
        <v>2157</v>
      </c>
      <c r="E862" s="32" t="s">
        <v>2116</v>
      </c>
      <c r="F862" s="32" t="s">
        <v>2119</v>
      </c>
      <c r="G862" s="34" t="s">
        <v>2108</v>
      </c>
      <c r="H862" s="35" t="s">
        <v>2925</v>
      </c>
      <c r="I862" s="313">
        <v>7377</v>
      </c>
      <c r="J862" s="347">
        <v>901</v>
      </c>
      <c r="K862" s="331">
        <v>41</v>
      </c>
      <c r="L862" s="327">
        <v>1087.3399999999999</v>
      </c>
      <c r="M862" s="18">
        <f t="shared" si="131"/>
        <v>5.5578147999999997E-3</v>
      </c>
      <c r="N862" s="18">
        <f t="shared" si="132"/>
        <v>4.6053589999999998E-3</v>
      </c>
      <c r="O862" s="36">
        <f t="shared" si="133"/>
        <v>2.3264830000000001E-4</v>
      </c>
      <c r="P862" s="361">
        <f t="shared" si="134"/>
        <v>24893</v>
      </c>
      <c r="Q862" s="213"/>
      <c r="R862" s="228"/>
      <c r="S862" s="213"/>
      <c r="T862" s="212"/>
      <c r="U862" s="203">
        <f t="shared" si="135"/>
        <v>24893</v>
      </c>
      <c r="V862" s="223">
        <f t="shared" si="130"/>
        <v>24893</v>
      </c>
      <c r="W862" s="155"/>
      <c r="X862" s="158"/>
      <c r="Y862" s="152"/>
      <c r="Z862" s="129"/>
      <c r="AA862" s="124"/>
      <c r="AB862" s="118"/>
      <c r="AC862" s="135"/>
      <c r="AD862" s="135"/>
      <c r="AE862" s="138"/>
      <c r="AF862" s="140"/>
      <c r="AG862" s="135"/>
    </row>
    <row r="863" spans="1:33" hidden="1">
      <c r="A863" s="60" t="s">
        <v>5666</v>
      </c>
      <c r="B863" s="31" t="s">
        <v>1128</v>
      </c>
      <c r="C863" s="32" t="s">
        <v>2175</v>
      </c>
      <c r="D863" s="32" t="s">
        <v>2157</v>
      </c>
      <c r="E863" s="32" t="s">
        <v>2115</v>
      </c>
      <c r="F863" s="32" t="s">
        <v>2119</v>
      </c>
      <c r="G863" s="34" t="s">
        <v>2108</v>
      </c>
      <c r="H863" s="35" t="s">
        <v>2926</v>
      </c>
      <c r="I863" s="313">
        <v>6034</v>
      </c>
      <c r="J863" s="347">
        <v>744</v>
      </c>
      <c r="K863" s="331">
        <v>19</v>
      </c>
      <c r="L863" s="327">
        <v>1151.6400000000001</v>
      </c>
      <c r="M863" s="18">
        <f t="shared" si="131"/>
        <v>3.1488232999999999E-3</v>
      </c>
      <c r="N863" s="18">
        <f t="shared" si="132"/>
        <v>2.0342506999999998E-3</v>
      </c>
      <c r="O863" s="36">
        <f t="shared" si="133"/>
        <v>1.027639E-4</v>
      </c>
      <c r="P863" s="361">
        <f t="shared" si="134"/>
        <v>10995</v>
      </c>
      <c r="Q863" s="212"/>
      <c r="R863" s="228"/>
      <c r="S863" s="212"/>
      <c r="T863" s="212"/>
      <c r="U863" s="203">
        <f t="shared" si="135"/>
        <v>10995</v>
      </c>
      <c r="V863" s="223">
        <f t="shared" si="130"/>
        <v>10995</v>
      </c>
      <c r="W863" s="155"/>
      <c r="X863" s="158"/>
      <c r="Y863" s="152"/>
      <c r="Z863" s="129"/>
      <c r="AA863" s="124"/>
      <c r="AB863" s="118"/>
      <c r="AC863" s="135"/>
      <c r="AD863" s="135"/>
      <c r="AE863" s="138"/>
      <c r="AF863" s="140"/>
      <c r="AG863" s="135"/>
    </row>
    <row r="864" spans="1:33" hidden="1">
      <c r="A864" s="60" t="s">
        <v>5667</v>
      </c>
      <c r="B864" s="31" t="s">
        <v>1129</v>
      </c>
      <c r="C864" s="32" t="s">
        <v>2175</v>
      </c>
      <c r="D864" s="32" t="s">
        <v>2157</v>
      </c>
      <c r="E864" s="32" t="s">
        <v>2120</v>
      </c>
      <c r="F864" s="32" t="s">
        <v>2119</v>
      </c>
      <c r="G864" s="34" t="s">
        <v>2108</v>
      </c>
      <c r="H864" s="35" t="s">
        <v>2927</v>
      </c>
      <c r="I864" s="313">
        <v>4557</v>
      </c>
      <c r="J864" s="347">
        <v>555</v>
      </c>
      <c r="K864" s="331">
        <v>11</v>
      </c>
      <c r="L864" s="327">
        <v>1003.47</v>
      </c>
      <c r="M864" s="18">
        <f t="shared" si="131"/>
        <v>2.4138686999999998E-3</v>
      </c>
      <c r="N864" s="18">
        <f t="shared" si="132"/>
        <v>1.3350644000000001E-3</v>
      </c>
      <c r="O864" s="36">
        <f t="shared" si="133"/>
        <v>6.7443199999999998E-5</v>
      </c>
      <c r="P864" s="361">
        <f t="shared" si="134"/>
        <v>7216</v>
      </c>
      <c r="Q864" s="213"/>
      <c r="R864" s="228"/>
      <c r="S864" s="213"/>
      <c r="T864" s="212"/>
      <c r="U864" s="203">
        <f t="shared" si="135"/>
        <v>7216</v>
      </c>
      <c r="V864" s="223">
        <f t="shared" si="130"/>
        <v>7216</v>
      </c>
      <c r="W864" s="155"/>
      <c r="X864" s="158"/>
      <c r="Y864" s="152"/>
      <c r="Z864" s="129"/>
      <c r="AA864" s="124"/>
      <c r="AB864" s="118"/>
      <c r="AC864" s="135"/>
      <c r="AD864" s="135"/>
      <c r="AE864" s="138"/>
      <c r="AF864" s="140"/>
      <c r="AG864" s="135"/>
    </row>
    <row r="865" spans="1:33" hidden="1">
      <c r="A865" s="60" t="s">
        <v>5668</v>
      </c>
      <c r="B865" s="31" t="s">
        <v>1130</v>
      </c>
      <c r="C865" s="32" t="s">
        <v>2175</v>
      </c>
      <c r="D865" s="32" t="s">
        <v>2157</v>
      </c>
      <c r="E865" s="32" t="s">
        <v>2122</v>
      </c>
      <c r="F865" s="32" t="s">
        <v>2119</v>
      </c>
      <c r="G865" s="34" t="s">
        <v>2108</v>
      </c>
      <c r="H865" s="35" t="s">
        <v>2928</v>
      </c>
      <c r="I865" s="313">
        <v>5030</v>
      </c>
      <c r="J865" s="347">
        <v>617</v>
      </c>
      <c r="K865" s="331">
        <v>32</v>
      </c>
      <c r="L865" s="327">
        <v>1220.94</v>
      </c>
      <c r="M865" s="18">
        <f t="shared" si="131"/>
        <v>6.3618290000000003E-3</v>
      </c>
      <c r="N865" s="18">
        <f t="shared" si="132"/>
        <v>3.2149396999999998E-3</v>
      </c>
      <c r="O865" s="36">
        <f t="shared" si="133"/>
        <v>1.624086E-4</v>
      </c>
      <c r="P865" s="361">
        <f t="shared" si="134"/>
        <v>17377</v>
      </c>
      <c r="Q865" s="212"/>
      <c r="R865" s="228"/>
      <c r="S865" s="212"/>
      <c r="T865" s="212"/>
      <c r="U865" s="203">
        <f t="shared" si="135"/>
        <v>17377</v>
      </c>
      <c r="V865" s="223">
        <f t="shared" si="130"/>
        <v>17377</v>
      </c>
      <c r="W865" s="155"/>
      <c r="X865" s="158"/>
      <c r="Y865" s="152"/>
      <c r="Z865" s="129"/>
      <c r="AA865" s="124"/>
      <c r="AB865" s="118"/>
      <c r="AC865" s="135"/>
      <c r="AD865" s="135"/>
      <c r="AE865" s="138"/>
      <c r="AF865" s="140"/>
      <c r="AG865" s="135"/>
    </row>
    <row r="866" spans="1:33" hidden="1">
      <c r="A866" s="60" t="s">
        <v>5669</v>
      </c>
      <c r="B866" s="31" t="s">
        <v>1131</v>
      </c>
      <c r="C866" s="32" t="s">
        <v>2175</v>
      </c>
      <c r="D866" s="32" t="s">
        <v>2157</v>
      </c>
      <c r="E866" s="32" t="s">
        <v>2124</v>
      </c>
      <c r="F866" s="32">
        <v>3</v>
      </c>
      <c r="G866" s="34" t="s">
        <v>2109</v>
      </c>
      <c r="H866" s="35" t="s">
        <v>2929</v>
      </c>
      <c r="I866" s="313">
        <v>19494</v>
      </c>
      <c r="J866" s="347">
        <v>2477</v>
      </c>
      <c r="K866" s="331">
        <v>71</v>
      </c>
      <c r="L866" s="327">
        <v>1455.61</v>
      </c>
      <c r="M866" s="18">
        <f t="shared" si="131"/>
        <v>3.6421462999999999E-3</v>
      </c>
      <c r="N866" s="18">
        <f t="shared" si="132"/>
        <v>6.1978114000000003E-3</v>
      </c>
      <c r="O866" s="36">
        <f t="shared" si="133"/>
        <v>3.1309399999999998E-4</v>
      </c>
      <c r="P866" s="361">
        <f t="shared" si="134"/>
        <v>33501</v>
      </c>
      <c r="Q866" s="212"/>
      <c r="R866" s="228"/>
      <c r="S866" s="212"/>
      <c r="T866" s="212"/>
      <c r="U866" s="203">
        <f t="shared" si="135"/>
        <v>33501</v>
      </c>
      <c r="V866" s="223">
        <f t="shared" si="130"/>
        <v>33501</v>
      </c>
      <c r="W866" s="155"/>
      <c r="X866" s="158"/>
      <c r="Y866" s="152"/>
      <c r="Z866" s="129"/>
      <c r="AA866" s="124"/>
      <c r="AB866" s="118"/>
      <c r="AC866" s="135"/>
      <c r="AD866" s="135"/>
      <c r="AE866" s="138"/>
      <c r="AF866" s="140"/>
      <c r="AG866" s="135"/>
    </row>
    <row r="867" spans="1:33" hidden="1">
      <c r="A867" s="60" t="s">
        <v>5670</v>
      </c>
      <c r="B867" s="31" t="s">
        <v>1132</v>
      </c>
      <c r="C867" s="32" t="s">
        <v>2175</v>
      </c>
      <c r="D867" s="32" t="s">
        <v>2157</v>
      </c>
      <c r="E867" s="32" t="s">
        <v>2126</v>
      </c>
      <c r="F867" s="32" t="s">
        <v>2119</v>
      </c>
      <c r="G867" s="34" t="s">
        <v>2108</v>
      </c>
      <c r="H867" s="35" t="s">
        <v>2930</v>
      </c>
      <c r="I867" s="313">
        <v>2485</v>
      </c>
      <c r="J867" s="347">
        <v>319</v>
      </c>
      <c r="K867" s="331">
        <v>16</v>
      </c>
      <c r="L867" s="327">
        <v>1011.86</v>
      </c>
      <c r="M867" s="18">
        <f t="shared" si="131"/>
        <v>6.4386317E-3</v>
      </c>
      <c r="N867" s="18">
        <f t="shared" si="132"/>
        <v>2.0298493999999999E-3</v>
      </c>
      <c r="O867" s="36">
        <f t="shared" si="133"/>
        <v>1.0254159999999999E-4</v>
      </c>
      <c r="P867" s="361">
        <f t="shared" si="134"/>
        <v>10971</v>
      </c>
      <c r="Q867" s="212"/>
      <c r="R867" s="228"/>
      <c r="S867" s="212"/>
      <c r="T867" s="212"/>
      <c r="U867" s="203">
        <f t="shared" si="135"/>
        <v>10971</v>
      </c>
      <c r="V867" s="223">
        <f t="shared" si="130"/>
        <v>10971</v>
      </c>
      <c r="W867" s="155"/>
      <c r="X867" s="158"/>
      <c r="Y867" s="152"/>
      <c r="Z867" s="129"/>
      <c r="AA867" s="124"/>
      <c r="AB867" s="118"/>
      <c r="AC867" s="135"/>
      <c r="AD867" s="135"/>
      <c r="AE867" s="138"/>
      <c r="AF867" s="140"/>
      <c r="AG867" s="135"/>
    </row>
    <row r="868" spans="1:33" hidden="1">
      <c r="A868" s="60" t="s">
        <v>5671</v>
      </c>
      <c r="B868" s="31" t="s">
        <v>1133</v>
      </c>
      <c r="C868" s="32" t="s">
        <v>2175</v>
      </c>
      <c r="D868" s="32" t="s">
        <v>2157</v>
      </c>
      <c r="E868" s="32" t="s">
        <v>2133</v>
      </c>
      <c r="F868" s="32" t="s">
        <v>2119</v>
      </c>
      <c r="G868" s="34" t="s">
        <v>2108</v>
      </c>
      <c r="H868" s="35" t="s">
        <v>2931</v>
      </c>
      <c r="I868" s="313">
        <v>3487</v>
      </c>
      <c r="J868" s="347">
        <v>468</v>
      </c>
      <c r="K868" s="331">
        <v>11</v>
      </c>
      <c r="L868" s="327">
        <v>1051.4100000000001</v>
      </c>
      <c r="M868" s="18">
        <f t="shared" si="131"/>
        <v>3.1545740999999999E-3</v>
      </c>
      <c r="N868" s="18">
        <f t="shared" si="132"/>
        <v>1.4041531E-3</v>
      </c>
      <c r="O868" s="36">
        <f t="shared" si="133"/>
        <v>7.0933399999999994E-5</v>
      </c>
      <c r="P868" s="361">
        <f t="shared" si="134"/>
        <v>7589</v>
      </c>
      <c r="Q868" s="212"/>
      <c r="R868" s="228"/>
      <c r="S868" s="212"/>
      <c r="T868" s="212"/>
      <c r="U868" s="203">
        <f t="shared" si="135"/>
        <v>7589</v>
      </c>
      <c r="V868" s="223">
        <f t="shared" si="130"/>
        <v>7589</v>
      </c>
      <c r="W868" s="155"/>
      <c r="X868" s="158"/>
      <c r="Y868" s="152"/>
      <c r="Z868" s="129"/>
      <c r="AA868" s="124"/>
      <c r="AB868" s="118"/>
      <c r="AC868" s="135"/>
      <c r="AD868" s="135"/>
      <c r="AE868" s="138"/>
      <c r="AF868" s="140"/>
      <c r="AG868" s="135"/>
    </row>
    <row r="869" spans="1:33" hidden="1">
      <c r="A869" s="60" t="s">
        <v>5672</v>
      </c>
      <c r="B869" s="31" t="s">
        <v>1134</v>
      </c>
      <c r="C869" s="32" t="s">
        <v>2175</v>
      </c>
      <c r="D869" s="32" t="s">
        <v>2159</v>
      </c>
      <c r="E869" s="32" t="s">
        <v>2116</v>
      </c>
      <c r="F869" s="32">
        <v>3</v>
      </c>
      <c r="G869" s="34" t="s">
        <v>2109</v>
      </c>
      <c r="H869" s="35" t="s">
        <v>2932</v>
      </c>
      <c r="I869" s="313">
        <v>15346</v>
      </c>
      <c r="J869" s="347">
        <v>2301</v>
      </c>
      <c r="K869" s="331">
        <v>89</v>
      </c>
      <c r="L869" s="327">
        <v>1854.84</v>
      </c>
      <c r="M869" s="18">
        <f t="shared" si="131"/>
        <v>5.7995568000000003E-3</v>
      </c>
      <c r="N869" s="18">
        <f t="shared" si="132"/>
        <v>7.1945721000000002E-3</v>
      </c>
      <c r="O869" s="36">
        <f t="shared" si="133"/>
        <v>3.6344719999999999E-4</v>
      </c>
      <c r="P869" s="361">
        <f t="shared" si="134"/>
        <v>38888</v>
      </c>
      <c r="Q869" s="212"/>
      <c r="R869" s="228"/>
      <c r="S869" s="212"/>
      <c r="T869" s="212"/>
      <c r="U869" s="203">
        <f t="shared" si="135"/>
        <v>38888</v>
      </c>
      <c r="V869" s="223">
        <f t="shared" si="130"/>
        <v>38888</v>
      </c>
      <c r="W869" s="155"/>
      <c r="X869" s="158"/>
      <c r="Y869" s="152"/>
      <c r="Z869" s="129"/>
      <c r="AA869" s="124"/>
      <c r="AB869" s="118"/>
      <c r="AC869" s="135"/>
      <c r="AD869" s="135"/>
      <c r="AE869" s="138"/>
      <c r="AF869" s="140"/>
      <c r="AG869" s="135"/>
    </row>
    <row r="870" spans="1:33" hidden="1">
      <c r="A870" s="60" t="s">
        <v>5673</v>
      </c>
      <c r="B870" s="31" t="s">
        <v>1135</v>
      </c>
      <c r="C870" s="32" t="s">
        <v>2175</v>
      </c>
      <c r="D870" s="32" t="s">
        <v>2159</v>
      </c>
      <c r="E870" s="32" t="s">
        <v>2115</v>
      </c>
      <c r="F870" s="32" t="s">
        <v>2119</v>
      </c>
      <c r="G870" s="34" t="s">
        <v>2108</v>
      </c>
      <c r="H870" s="35" t="s">
        <v>2933</v>
      </c>
      <c r="I870" s="313">
        <v>10080</v>
      </c>
      <c r="J870" s="347">
        <v>1604</v>
      </c>
      <c r="K870" s="331">
        <v>162</v>
      </c>
      <c r="L870" s="327">
        <v>893.54</v>
      </c>
      <c r="M870" s="18">
        <f t="shared" si="131"/>
        <v>1.6071428499999998E-2</v>
      </c>
      <c r="N870" s="18">
        <f t="shared" si="132"/>
        <v>2.8849935399999999E-2</v>
      </c>
      <c r="O870" s="36">
        <f t="shared" si="133"/>
        <v>1.4574083E-3</v>
      </c>
      <c r="P870" s="361">
        <f t="shared" si="134"/>
        <v>155942</v>
      </c>
      <c r="Q870" s="212"/>
      <c r="R870" s="228"/>
      <c r="S870" s="212"/>
      <c r="T870" s="212"/>
      <c r="U870" s="203">
        <f t="shared" si="135"/>
        <v>155942</v>
      </c>
      <c r="V870" s="223">
        <f t="shared" si="130"/>
        <v>155942</v>
      </c>
      <c r="W870" s="155"/>
      <c r="X870" s="158"/>
      <c r="Y870" s="152"/>
      <c r="Z870" s="129"/>
      <c r="AA870" s="124"/>
      <c r="AB870" s="118"/>
      <c r="AC870" s="135"/>
      <c r="AD870" s="135"/>
      <c r="AE870" s="138"/>
      <c r="AF870" s="140"/>
      <c r="AG870" s="135"/>
    </row>
    <row r="871" spans="1:33" hidden="1">
      <c r="A871" s="60" t="s">
        <v>5674</v>
      </c>
      <c r="B871" s="31" t="s">
        <v>1136</v>
      </c>
      <c r="C871" s="32" t="s">
        <v>2175</v>
      </c>
      <c r="D871" s="32" t="s">
        <v>2159</v>
      </c>
      <c r="E871" s="32" t="s">
        <v>2120</v>
      </c>
      <c r="F871" s="32">
        <v>3</v>
      </c>
      <c r="G871" s="34" t="s">
        <v>2109</v>
      </c>
      <c r="H871" s="35" t="s">
        <v>2934</v>
      </c>
      <c r="I871" s="313">
        <v>44519</v>
      </c>
      <c r="J871" s="347">
        <v>6671</v>
      </c>
      <c r="K871" s="331">
        <v>120</v>
      </c>
      <c r="L871" s="327">
        <v>1849.69</v>
      </c>
      <c r="M871" s="18">
        <f t="shared" si="131"/>
        <v>2.6954783E-3</v>
      </c>
      <c r="N871" s="18">
        <f t="shared" si="132"/>
        <v>9.7213779999999993E-3</v>
      </c>
      <c r="O871" s="36">
        <f t="shared" si="133"/>
        <v>4.9109350000000002E-4</v>
      </c>
      <c r="P871" s="361">
        <f t="shared" si="134"/>
        <v>52547</v>
      </c>
      <c r="Q871" s="213"/>
      <c r="R871" s="228"/>
      <c r="S871" s="213"/>
      <c r="T871" s="212"/>
      <c r="U871" s="203">
        <f t="shared" si="135"/>
        <v>52547</v>
      </c>
      <c r="V871" s="223">
        <f t="shared" si="130"/>
        <v>52547</v>
      </c>
      <c r="W871" s="155"/>
      <c r="X871" s="158"/>
      <c r="Y871" s="152"/>
      <c r="Z871" s="129"/>
      <c r="AA871" s="124"/>
      <c r="AB871" s="118"/>
      <c r="AC871" s="135"/>
      <c r="AD871" s="135"/>
      <c r="AE871" s="138"/>
      <c r="AF871" s="140"/>
      <c r="AG871" s="135"/>
    </row>
    <row r="872" spans="1:33" hidden="1">
      <c r="A872" s="60" t="s">
        <v>5675</v>
      </c>
      <c r="B872" s="31" t="s">
        <v>1137</v>
      </c>
      <c r="C872" s="32" t="s">
        <v>2175</v>
      </c>
      <c r="D872" s="32" t="s">
        <v>2159</v>
      </c>
      <c r="E872" s="32" t="s">
        <v>2122</v>
      </c>
      <c r="F872" s="32" t="s">
        <v>2119</v>
      </c>
      <c r="G872" s="34" t="s">
        <v>2108</v>
      </c>
      <c r="H872" s="35" t="s">
        <v>2935</v>
      </c>
      <c r="I872" s="313">
        <v>11147</v>
      </c>
      <c r="J872" s="347">
        <v>1701</v>
      </c>
      <c r="K872" s="331">
        <v>94</v>
      </c>
      <c r="L872" s="327">
        <v>1202.18</v>
      </c>
      <c r="M872" s="18">
        <f t="shared" si="131"/>
        <v>8.4327620999999995E-3</v>
      </c>
      <c r="N872" s="18">
        <f t="shared" si="132"/>
        <v>1.19317642E-2</v>
      </c>
      <c r="O872" s="36">
        <f t="shared" si="133"/>
        <v>6.0275529999999995E-4</v>
      </c>
      <c r="P872" s="361">
        <f t="shared" si="134"/>
        <v>64494</v>
      </c>
      <c r="Q872" s="212"/>
      <c r="R872" s="228"/>
      <c r="S872" s="212"/>
      <c r="T872" s="212"/>
      <c r="U872" s="203">
        <f t="shared" si="135"/>
        <v>64494</v>
      </c>
      <c r="V872" s="223">
        <f t="shared" si="130"/>
        <v>64494</v>
      </c>
      <c r="W872" s="155"/>
      <c r="X872" s="158"/>
      <c r="Y872" s="152"/>
      <c r="Z872" s="129"/>
      <c r="AA872" s="124"/>
      <c r="AB872" s="118"/>
      <c r="AC872" s="135"/>
      <c r="AD872" s="135"/>
      <c r="AE872" s="138"/>
      <c r="AF872" s="140"/>
      <c r="AG872" s="135"/>
    </row>
    <row r="873" spans="1:33" hidden="1">
      <c r="A873" s="60" t="s">
        <v>5676</v>
      </c>
      <c r="B873" s="31" t="s">
        <v>1138</v>
      </c>
      <c r="C873" s="32" t="s">
        <v>2175</v>
      </c>
      <c r="D873" s="32" t="s">
        <v>2159</v>
      </c>
      <c r="E873" s="32" t="s">
        <v>2124</v>
      </c>
      <c r="F873" s="32" t="s">
        <v>2119</v>
      </c>
      <c r="G873" s="34" t="s">
        <v>2108</v>
      </c>
      <c r="H873" s="35" t="s">
        <v>2936</v>
      </c>
      <c r="I873" s="313">
        <v>6471</v>
      </c>
      <c r="J873" s="347">
        <v>932</v>
      </c>
      <c r="K873" s="331">
        <v>62</v>
      </c>
      <c r="L873" s="327">
        <v>1172.33</v>
      </c>
      <c r="M873" s="18">
        <f t="shared" si="131"/>
        <v>9.5812083999999992E-3</v>
      </c>
      <c r="N873" s="18">
        <f t="shared" si="132"/>
        <v>7.6170413999999999E-3</v>
      </c>
      <c r="O873" s="36">
        <f t="shared" si="133"/>
        <v>3.8478900000000002E-4</v>
      </c>
      <c r="P873" s="361">
        <f t="shared" si="134"/>
        <v>41172</v>
      </c>
      <c r="Q873" s="213"/>
      <c r="R873" s="228"/>
      <c r="S873" s="213"/>
      <c r="T873" s="212"/>
      <c r="U873" s="203">
        <f t="shared" si="135"/>
        <v>41172</v>
      </c>
      <c r="V873" s="223">
        <f t="shared" si="130"/>
        <v>41172</v>
      </c>
      <c r="W873" s="155"/>
      <c r="X873" s="158"/>
      <c r="Y873" s="152"/>
      <c r="Z873" s="129"/>
      <c r="AA873" s="124"/>
      <c r="AB873" s="118"/>
      <c r="AC873" s="135"/>
      <c r="AD873" s="135"/>
      <c r="AE873" s="138"/>
      <c r="AF873" s="140"/>
      <c r="AG873" s="135"/>
    </row>
    <row r="874" spans="1:33" hidden="1">
      <c r="A874" s="60" t="s">
        <v>5677</v>
      </c>
      <c r="B874" s="31" t="s">
        <v>1139</v>
      </c>
      <c r="C874" s="32" t="s">
        <v>2175</v>
      </c>
      <c r="D874" s="32" t="s">
        <v>2159</v>
      </c>
      <c r="E874" s="32" t="s">
        <v>2126</v>
      </c>
      <c r="F874" s="32" t="s">
        <v>2119</v>
      </c>
      <c r="G874" s="34" t="s">
        <v>2108</v>
      </c>
      <c r="H874" s="35" t="s">
        <v>2937</v>
      </c>
      <c r="I874" s="313">
        <v>9070</v>
      </c>
      <c r="J874" s="347">
        <v>1418</v>
      </c>
      <c r="K874" s="331">
        <v>47</v>
      </c>
      <c r="L874" s="327">
        <v>1615.84</v>
      </c>
      <c r="M874" s="18">
        <f t="shared" si="131"/>
        <v>5.1819183999999999E-3</v>
      </c>
      <c r="N874" s="18">
        <f t="shared" si="132"/>
        <v>4.5474553000000003E-3</v>
      </c>
      <c r="O874" s="36">
        <f t="shared" si="133"/>
        <v>2.2972309999999999E-4</v>
      </c>
      <c r="P874" s="361">
        <f t="shared" si="134"/>
        <v>24580</v>
      </c>
      <c r="Q874" s="212"/>
      <c r="R874" s="228"/>
      <c r="S874" s="212"/>
      <c r="T874" s="212"/>
      <c r="U874" s="203">
        <f t="shared" si="135"/>
        <v>24580</v>
      </c>
      <c r="V874" s="223">
        <f t="shared" si="130"/>
        <v>24580</v>
      </c>
      <c r="W874" s="155"/>
      <c r="X874" s="158"/>
      <c r="Y874" s="152"/>
      <c r="Z874" s="129"/>
      <c r="AA874" s="124"/>
      <c r="AB874" s="118"/>
      <c r="AC874" s="135"/>
      <c r="AD874" s="135"/>
      <c r="AE874" s="138"/>
      <c r="AF874" s="140"/>
      <c r="AG874" s="135"/>
    </row>
    <row r="875" spans="1:33" hidden="1">
      <c r="A875" s="60" t="s">
        <v>5678</v>
      </c>
      <c r="B875" s="31" t="s">
        <v>1140</v>
      </c>
      <c r="C875" s="32" t="s">
        <v>2175</v>
      </c>
      <c r="D875" s="32" t="s">
        <v>2159</v>
      </c>
      <c r="E875" s="32" t="s">
        <v>2133</v>
      </c>
      <c r="F875" s="32">
        <v>3</v>
      </c>
      <c r="G875" s="34" t="s">
        <v>2109</v>
      </c>
      <c r="H875" s="35" t="s">
        <v>2938</v>
      </c>
      <c r="I875" s="313">
        <v>15061</v>
      </c>
      <c r="J875" s="347">
        <v>2282</v>
      </c>
      <c r="K875" s="331">
        <v>73</v>
      </c>
      <c r="L875" s="327">
        <v>1232.57</v>
      </c>
      <c r="M875" s="106">
        <f t="shared" si="131"/>
        <v>4.8469556999999998E-3</v>
      </c>
      <c r="N875" s="106">
        <f t="shared" si="132"/>
        <v>8.9737319999999999E-3</v>
      </c>
      <c r="O875" s="106">
        <f t="shared" si="133"/>
        <v>4.5332480000000001E-4</v>
      </c>
      <c r="P875" s="361">
        <f t="shared" si="134"/>
        <v>48505</v>
      </c>
      <c r="Q875" s="213"/>
      <c r="R875" s="228"/>
      <c r="S875" s="213"/>
      <c r="T875" s="212"/>
      <c r="U875" s="203">
        <f t="shared" si="135"/>
        <v>48505</v>
      </c>
      <c r="V875" s="223">
        <f t="shared" si="130"/>
        <v>48505</v>
      </c>
      <c r="W875" s="155"/>
      <c r="X875" s="158"/>
      <c r="Y875" s="152"/>
      <c r="Z875" s="129"/>
      <c r="AA875" s="124"/>
      <c r="AB875" s="118"/>
      <c r="AC875" s="135"/>
      <c r="AD875" s="135"/>
      <c r="AE875" s="138"/>
      <c r="AF875" s="140"/>
      <c r="AG875" s="135"/>
    </row>
    <row r="876" spans="1:33" hidden="1">
      <c r="A876" s="60" t="s">
        <v>5679</v>
      </c>
      <c r="B876" s="31" t="s">
        <v>1141</v>
      </c>
      <c r="C876" s="32" t="s">
        <v>2175</v>
      </c>
      <c r="D876" s="32" t="s">
        <v>2159</v>
      </c>
      <c r="E876" s="32" t="s">
        <v>2157</v>
      </c>
      <c r="F876" s="32" t="s">
        <v>2119</v>
      </c>
      <c r="G876" s="34" t="s">
        <v>2108</v>
      </c>
      <c r="H876" s="35" t="s">
        <v>2939</v>
      </c>
      <c r="I876" s="313">
        <v>8860</v>
      </c>
      <c r="J876" s="347">
        <v>1418</v>
      </c>
      <c r="K876" s="331">
        <v>92</v>
      </c>
      <c r="L876" s="327">
        <v>912.12</v>
      </c>
      <c r="M876" s="106">
        <f t="shared" si="131"/>
        <v>1.03837471E-2</v>
      </c>
      <c r="N876" s="106">
        <f t="shared" si="132"/>
        <v>1.6142780900000001E-2</v>
      </c>
      <c r="O876" s="106">
        <f t="shared" si="133"/>
        <v>8.1548269999999999E-4</v>
      </c>
      <c r="P876" s="361">
        <f t="shared" si="134"/>
        <v>87256</v>
      </c>
      <c r="Q876" s="212"/>
      <c r="R876" s="228"/>
      <c r="S876" s="212"/>
      <c r="T876" s="212"/>
      <c r="U876" s="203">
        <f t="shared" si="135"/>
        <v>87256</v>
      </c>
      <c r="V876" s="223">
        <f t="shared" si="130"/>
        <v>87256</v>
      </c>
      <c r="W876" s="155"/>
      <c r="X876" s="158"/>
      <c r="Y876" s="152"/>
      <c r="Z876" s="129"/>
      <c r="AA876" s="124"/>
      <c r="AB876" s="118"/>
      <c r="AC876" s="135"/>
      <c r="AD876" s="135"/>
      <c r="AE876" s="138"/>
      <c r="AF876" s="140"/>
      <c r="AG876" s="135"/>
    </row>
    <row r="877" spans="1:33" hidden="1">
      <c r="A877" s="60" t="s">
        <v>5680</v>
      </c>
      <c r="B877" s="31" t="s">
        <v>1142</v>
      </c>
      <c r="C877" s="32" t="s">
        <v>2175</v>
      </c>
      <c r="D877" s="32" t="s">
        <v>2159</v>
      </c>
      <c r="E877" s="32" t="s">
        <v>2159</v>
      </c>
      <c r="F877" s="32" t="s">
        <v>2119</v>
      </c>
      <c r="G877" s="34" t="s">
        <v>2108</v>
      </c>
      <c r="H877" s="35" t="s">
        <v>2940</v>
      </c>
      <c r="I877" s="313">
        <v>7418</v>
      </c>
      <c r="J877" s="347">
        <v>1211</v>
      </c>
      <c r="K877" s="331">
        <v>35</v>
      </c>
      <c r="L877" s="327">
        <v>1148.07</v>
      </c>
      <c r="M877" s="106">
        <f t="shared" si="131"/>
        <v>4.7182528000000003E-3</v>
      </c>
      <c r="N877" s="106">
        <f t="shared" si="132"/>
        <v>4.9768777999999996E-3</v>
      </c>
      <c r="O877" s="106">
        <f t="shared" si="133"/>
        <v>2.5141619999999998E-4</v>
      </c>
      <c r="P877" s="361">
        <f t="shared" si="134"/>
        <v>26901</v>
      </c>
      <c r="Q877" s="213"/>
      <c r="R877" s="228"/>
      <c r="S877" s="213"/>
      <c r="T877" s="212"/>
      <c r="U877" s="203">
        <f t="shared" si="135"/>
        <v>26901</v>
      </c>
      <c r="V877" s="223">
        <f t="shared" si="130"/>
        <v>26901</v>
      </c>
      <c r="W877" s="155"/>
      <c r="X877" s="158"/>
      <c r="Y877" s="152"/>
      <c r="Z877" s="129"/>
      <c r="AA877" s="124"/>
      <c r="AB877" s="118"/>
      <c r="AC877" s="135"/>
      <c r="AD877" s="135"/>
      <c r="AE877" s="138"/>
      <c r="AF877" s="140"/>
      <c r="AG877" s="135"/>
    </row>
    <row r="878" spans="1:33" hidden="1">
      <c r="A878" s="60" t="s">
        <v>5681</v>
      </c>
      <c r="B878" s="31" t="s">
        <v>1143</v>
      </c>
      <c r="C878" s="32" t="s">
        <v>2175</v>
      </c>
      <c r="D878" s="32" t="s">
        <v>2172</v>
      </c>
      <c r="E878" s="32" t="s">
        <v>2116</v>
      </c>
      <c r="F878" s="32" t="s">
        <v>2117</v>
      </c>
      <c r="G878" s="38" t="s">
        <v>2107</v>
      </c>
      <c r="H878" s="40" t="s">
        <v>2941</v>
      </c>
      <c r="I878" s="313">
        <v>5986</v>
      </c>
      <c r="J878" s="347">
        <v>818</v>
      </c>
      <c r="K878" s="331">
        <v>53</v>
      </c>
      <c r="L878" s="327">
        <v>1031.8499999999999</v>
      </c>
      <c r="M878" s="175">
        <f t="shared" si="131"/>
        <v>8.8539926000000008E-3</v>
      </c>
      <c r="N878" s="175">
        <f t="shared" si="132"/>
        <v>7.0190104000000001E-3</v>
      </c>
      <c r="O878" s="175">
        <f t="shared" si="133"/>
        <v>3.5457840000000001E-4</v>
      </c>
      <c r="P878" s="361">
        <f t="shared" si="134"/>
        <v>37939</v>
      </c>
      <c r="Q878" s="214"/>
      <c r="R878" s="228"/>
      <c r="S878" s="214"/>
      <c r="T878" s="212"/>
      <c r="U878" s="203">
        <f t="shared" si="135"/>
        <v>37939</v>
      </c>
      <c r="V878" s="223">
        <f t="shared" si="130"/>
        <v>37939</v>
      </c>
      <c r="W878" s="152"/>
      <c r="X878" s="158"/>
      <c r="Y878" s="152"/>
      <c r="Z878" s="129"/>
      <c r="AA878" s="124"/>
      <c r="AB878" s="118"/>
      <c r="AC878" s="135"/>
      <c r="AD878" s="135"/>
      <c r="AE878" s="138"/>
      <c r="AF878" s="140"/>
      <c r="AG878" s="135"/>
    </row>
    <row r="879" spans="1:33" hidden="1">
      <c r="A879" s="60" t="s">
        <v>5682</v>
      </c>
      <c r="B879" s="31" t="s">
        <v>1144</v>
      </c>
      <c r="C879" s="32" t="s">
        <v>2175</v>
      </c>
      <c r="D879" s="32" t="s">
        <v>2172</v>
      </c>
      <c r="E879" s="32" t="s">
        <v>2115</v>
      </c>
      <c r="F879" s="32" t="s">
        <v>2119</v>
      </c>
      <c r="G879" s="38" t="s">
        <v>2108</v>
      </c>
      <c r="H879" s="40" t="s">
        <v>2942</v>
      </c>
      <c r="I879" s="313">
        <v>28959</v>
      </c>
      <c r="J879" s="347">
        <v>4755</v>
      </c>
      <c r="K879" s="331">
        <v>369</v>
      </c>
      <c r="L879" s="327">
        <v>1633.8</v>
      </c>
      <c r="M879" s="106">
        <f t="shared" si="131"/>
        <v>1.2742152600000001E-2</v>
      </c>
      <c r="N879" s="106">
        <f t="shared" si="132"/>
        <v>3.7084671E-2</v>
      </c>
      <c r="O879" s="106">
        <f t="shared" si="133"/>
        <v>1.8734013999999999E-3</v>
      </c>
      <c r="P879" s="361">
        <f t="shared" si="134"/>
        <v>200453</v>
      </c>
      <c r="Q879" s="212"/>
      <c r="R879" s="228"/>
      <c r="S879" s="212"/>
      <c r="T879" s="212"/>
      <c r="U879" s="203">
        <f t="shared" si="135"/>
        <v>200453</v>
      </c>
      <c r="V879" s="223">
        <f t="shared" si="130"/>
        <v>200453</v>
      </c>
      <c r="W879" s="152"/>
      <c r="X879" s="158"/>
      <c r="Y879" s="152"/>
      <c r="Z879" s="129"/>
      <c r="AA879" s="124"/>
      <c r="AB879" s="118"/>
      <c r="AC879" s="135"/>
      <c r="AD879" s="135"/>
      <c r="AE879" s="138"/>
      <c r="AF879" s="140"/>
      <c r="AG879" s="135"/>
    </row>
    <row r="880" spans="1:33" hidden="1">
      <c r="A880" s="60" t="s">
        <v>5683</v>
      </c>
      <c r="B880" s="31" t="s">
        <v>1145</v>
      </c>
      <c r="C880" s="32" t="s">
        <v>2175</v>
      </c>
      <c r="D880" s="32" t="s">
        <v>2172</v>
      </c>
      <c r="E880" s="32" t="s">
        <v>2120</v>
      </c>
      <c r="F880" s="32" t="s">
        <v>2119</v>
      </c>
      <c r="G880" s="38" t="s">
        <v>2108</v>
      </c>
      <c r="H880" s="40" t="s">
        <v>2943</v>
      </c>
      <c r="I880" s="313">
        <v>9243</v>
      </c>
      <c r="J880" s="347">
        <v>1552</v>
      </c>
      <c r="K880" s="331">
        <v>213</v>
      </c>
      <c r="L880" s="327">
        <v>1395.35</v>
      </c>
      <c r="M880" s="106">
        <f t="shared" si="131"/>
        <v>2.3044466E-2</v>
      </c>
      <c r="N880" s="106">
        <f t="shared" si="132"/>
        <v>2.5631569999999999E-2</v>
      </c>
      <c r="O880" s="106">
        <f t="shared" si="133"/>
        <v>1.2948266E-3</v>
      </c>
      <c r="P880" s="361">
        <f t="shared" si="134"/>
        <v>138546</v>
      </c>
      <c r="Q880" s="212"/>
      <c r="R880" s="228"/>
      <c r="S880" s="212"/>
      <c r="T880" s="212"/>
      <c r="U880" s="203">
        <f t="shared" si="135"/>
        <v>138546</v>
      </c>
      <c r="V880" s="223">
        <f t="shared" si="130"/>
        <v>138546</v>
      </c>
      <c r="W880" s="152"/>
      <c r="X880" s="158"/>
      <c r="Y880" s="152"/>
      <c r="Z880" s="129"/>
      <c r="AA880" s="124"/>
      <c r="AB880" s="118"/>
      <c r="AC880" s="135"/>
      <c r="AD880" s="135"/>
      <c r="AE880" s="138"/>
      <c r="AF880" s="140"/>
      <c r="AG880" s="135"/>
    </row>
    <row r="881" spans="1:33" hidden="1">
      <c r="A881" s="60" t="s">
        <v>5684</v>
      </c>
      <c r="B881" s="31" t="s">
        <v>1146</v>
      </c>
      <c r="C881" s="32" t="s">
        <v>2175</v>
      </c>
      <c r="D881" s="32" t="s">
        <v>2172</v>
      </c>
      <c r="E881" s="32" t="s">
        <v>2122</v>
      </c>
      <c r="F881" s="32" t="s">
        <v>2119</v>
      </c>
      <c r="G881" s="38" t="s">
        <v>2108</v>
      </c>
      <c r="H881" s="40" t="s">
        <v>2941</v>
      </c>
      <c r="I881" s="313">
        <v>25618</v>
      </c>
      <c r="J881" s="347">
        <v>4593</v>
      </c>
      <c r="K881" s="331">
        <v>539</v>
      </c>
      <c r="L881" s="327">
        <v>836.73</v>
      </c>
      <c r="M881" s="175">
        <f t="shared" si="131"/>
        <v>2.1039893800000001E-2</v>
      </c>
      <c r="N881" s="175">
        <f t="shared" si="132"/>
        <v>0.1154927302</v>
      </c>
      <c r="O881" s="175">
        <f t="shared" si="133"/>
        <v>5.8343309000000003E-3</v>
      </c>
      <c r="P881" s="361">
        <f t="shared" si="134"/>
        <v>624273</v>
      </c>
      <c r="Q881" s="214"/>
      <c r="R881" s="228"/>
      <c r="S881" s="214"/>
      <c r="T881" s="212"/>
      <c r="U881" s="203">
        <f t="shared" si="135"/>
        <v>624273</v>
      </c>
      <c r="V881" s="223">
        <f t="shared" si="130"/>
        <v>624273</v>
      </c>
      <c r="W881" s="155"/>
      <c r="X881" s="158"/>
      <c r="Y881" s="152"/>
      <c r="Z881" s="129"/>
      <c r="AA881" s="124"/>
      <c r="AB881" s="118"/>
      <c r="AC881" s="135"/>
      <c r="AD881" s="135"/>
      <c r="AE881" s="138"/>
      <c r="AF881" s="140"/>
      <c r="AG881" s="135"/>
    </row>
    <row r="882" spans="1:33" hidden="1">
      <c r="A882" s="60" t="s">
        <v>5685</v>
      </c>
      <c r="B882" s="31" t="s">
        <v>1147</v>
      </c>
      <c r="C882" s="32" t="s">
        <v>2175</v>
      </c>
      <c r="D882" s="32" t="s">
        <v>2172</v>
      </c>
      <c r="E882" s="32" t="s">
        <v>2124</v>
      </c>
      <c r="F882" s="32" t="s">
        <v>2119</v>
      </c>
      <c r="G882" s="34" t="s">
        <v>2108</v>
      </c>
      <c r="H882" s="35" t="s">
        <v>2944</v>
      </c>
      <c r="I882" s="313">
        <v>10485</v>
      </c>
      <c r="J882" s="347">
        <v>1811</v>
      </c>
      <c r="K882" s="331">
        <v>134</v>
      </c>
      <c r="L882" s="327">
        <v>1182.5</v>
      </c>
      <c r="M882" s="106">
        <f t="shared" si="131"/>
        <v>1.2780162100000001E-2</v>
      </c>
      <c r="N882" s="106">
        <f t="shared" si="132"/>
        <v>1.9572831700000001E-2</v>
      </c>
      <c r="O882" s="106">
        <f t="shared" si="133"/>
        <v>9.8875809999999999E-4</v>
      </c>
      <c r="P882" s="361">
        <f t="shared" si="134"/>
        <v>105797</v>
      </c>
      <c r="Q882" s="213"/>
      <c r="R882" s="228"/>
      <c r="S882" s="213"/>
      <c r="T882" s="212"/>
      <c r="U882" s="203">
        <f t="shared" si="135"/>
        <v>105797</v>
      </c>
      <c r="V882" s="223">
        <f t="shared" si="130"/>
        <v>105797</v>
      </c>
      <c r="W882" s="155"/>
      <c r="X882" s="158"/>
      <c r="Y882" s="152"/>
      <c r="Z882" s="129"/>
      <c r="AA882" s="124"/>
      <c r="AB882" s="118"/>
      <c r="AC882" s="135"/>
      <c r="AD882" s="135"/>
      <c r="AE882" s="138"/>
      <c r="AF882" s="140"/>
      <c r="AG882" s="135"/>
    </row>
    <row r="883" spans="1:33" hidden="1">
      <c r="A883" s="60" t="s">
        <v>5686</v>
      </c>
      <c r="B883" s="31" t="s">
        <v>1148</v>
      </c>
      <c r="C883" s="32" t="s">
        <v>2175</v>
      </c>
      <c r="D883" s="32" t="s">
        <v>2172</v>
      </c>
      <c r="E883" s="32" t="s">
        <v>2126</v>
      </c>
      <c r="F883" s="32" t="s">
        <v>2119</v>
      </c>
      <c r="G883" s="34" t="s">
        <v>2108</v>
      </c>
      <c r="H883" s="35" t="s">
        <v>2945</v>
      </c>
      <c r="I883" s="313">
        <v>14546</v>
      </c>
      <c r="J883" s="347">
        <v>2389</v>
      </c>
      <c r="K883" s="331">
        <v>307</v>
      </c>
      <c r="L883" s="327">
        <v>769.03</v>
      </c>
      <c r="M883" s="106">
        <f t="shared" si="131"/>
        <v>2.11054585E-2</v>
      </c>
      <c r="N883" s="106">
        <f t="shared" si="132"/>
        <v>6.5564334700000004E-2</v>
      </c>
      <c r="O883" s="106">
        <f t="shared" si="133"/>
        <v>3.3121048E-3</v>
      </c>
      <c r="P883" s="361">
        <f t="shared" si="134"/>
        <v>354395</v>
      </c>
      <c r="Q883" s="212"/>
      <c r="R883" s="228"/>
      <c r="S883" s="212"/>
      <c r="T883" s="212"/>
      <c r="U883" s="203">
        <f t="shared" si="135"/>
        <v>354395</v>
      </c>
      <c r="V883" s="223">
        <f t="shared" si="130"/>
        <v>354395</v>
      </c>
      <c r="W883" s="155"/>
      <c r="X883" s="158"/>
      <c r="Y883" s="152"/>
      <c r="Z883" s="129"/>
      <c r="AA883" s="124"/>
      <c r="AB883" s="118"/>
      <c r="AC883" s="135"/>
      <c r="AD883" s="135"/>
      <c r="AE883" s="138"/>
      <c r="AF883" s="140"/>
      <c r="AG883" s="135"/>
    </row>
    <row r="884" spans="1:33" hidden="1">
      <c r="A884" s="60" t="s">
        <v>5687</v>
      </c>
      <c r="B884" s="31" t="s">
        <v>1149</v>
      </c>
      <c r="C884" s="32" t="s">
        <v>2175</v>
      </c>
      <c r="D884" s="32" t="s">
        <v>2172</v>
      </c>
      <c r="E884" s="32" t="s">
        <v>2133</v>
      </c>
      <c r="F884" s="32">
        <v>3</v>
      </c>
      <c r="G884" s="34" t="s">
        <v>2109</v>
      </c>
      <c r="H884" s="35" t="s">
        <v>2946</v>
      </c>
      <c r="I884" s="313">
        <v>16596</v>
      </c>
      <c r="J884" s="347">
        <v>2138</v>
      </c>
      <c r="K884" s="331">
        <v>80</v>
      </c>
      <c r="L884" s="327">
        <v>1862.38</v>
      </c>
      <c r="M884" s="106">
        <f t="shared" si="131"/>
        <v>4.8204386E-3</v>
      </c>
      <c r="N884" s="106">
        <f t="shared" si="132"/>
        <v>5.5338317999999997E-3</v>
      </c>
      <c r="O884" s="106">
        <f t="shared" si="133"/>
        <v>2.7955180000000001E-4</v>
      </c>
      <c r="P884" s="361">
        <f t="shared" si="134"/>
        <v>29912</v>
      </c>
      <c r="Q884" s="213"/>
      <c r="R884" s="228"/>
      <c r="S884" s="213"/>
      <c r="T884" s="212"/>
      <c r="U884" s="203">
        <f t="shared" si="135"/>
        <v>29912</v>
      </c>
      <c r="V884" s="223">
        <f t="shared" si="130"/>
        <v>29912</v>
      </c>
      <c r="W884" s="155"/>
      <c r="X884" s="158"/>
      <c r="Y884" s="152"/>
      <c r="Z884" s="129"/>
      <c r="AA884" s="124"/>
      <c r="AB884" s="118"/>
      <c r="AC884" s="135"/>
      <c r="AD884" s="135"/>
      <c r="AE884" s="138"/>
      <c r="AF884" s="140"/>
      <c r="AG884" s="135"/>
    </row>
    <row r="885" spans="1:33" hidden="1">
      <c r="A885" s="60" t="s">
        <v>5688</v>
      </c>
      <c r="B885" s="31" t="s">
        <v>1150</v>
      </c>
      <c r="C885" s="32" t="s">
        <v>2175</v>
      </c>
      <c r="D885" s="32" t="s">
        <v>2172</v>
      </c>
      <c r="E885" s="32" t="s">
        <v>2157</v>
      </c>
      <c r="F885" s="32" t="s">
        <v>2119</v>
      </c>
      <c r="G885" s="34" t="s">
        <v>2108</v>
      </c>
      <c r="H885" s="35" t="s">
        <v>2947</v>
      </c>
      <c r="I885" s="313">
        <v>6115</v>
      </c>
      <c r="J885" s="347">
        <v>1102</v>
      </c>
      <c r="K885" s="331">
        <v>178</v>
      </c>
      <c r="L885" s="327">
        <v>965.03</v>
      </c>
      <c r="M885" s="106">
        <f t="shared" si="131"/>
        <v>2.9108748899999998E-2</v>
      </c>
      <c r="N885" s="106">
        <f t="shared" si="132"/>
        <v>3.3240252900000003E-2</v>
      </c>
      <c r="O885" s="106">
        <f t="shared" si="133"/>
        <v>1.6791934E-3</v>
      </c>
      <c r="P885" s="361">
        <f t="shared" si="134"/>
        <v>179673</v>
      </c>
      <c r="Q885" s="212"/>
      <c r="R885" s="228"/>
      <c r="S885" s="212"/>
      <c r="T885" s="212"/>
      <c r="U885" s="203">
        <f t="shared" si="135"/>
        <v>179673</v>
      </c>
      <c r="V885" s="223">
        <f t="shared" si="130"/>
        <v>179673</v>
      </c>
      <c r="W885" s="155"/>
      <c r="X885" s="158"/>
      <c r="Y885" s="152"/>
      <c r="Z885" s="129"/>
      <c r="AA885" s="124"/>
      <c r="AB885" s="118"/>
      <c r="AC885" s="135"/>
      <c r="AD885" s="135"/>
      <c r="AE885" s="138"/>
      <c r="AF885" s="140"/>
      <c r="AG885" s="135"/>
    </row>
    <row r="886" spans="1:33" hidden="1">
      <c r="A886" s="60" t="s">
        <v>5689</v>
      </c>
      <c r="B886" s="31" t="s">
        <v>1151</v>
      </c>
      <c r="C886" s="32" t="s">
        <v>2175</v>
      </c>
      <c r="D886" s="32" t="s">
        <v>2172</v>
      </c>
      <c r="E886" s="32" t="s">
        <v>2159</v>
      </c>
      <c r="F886" s="32" t="s">
        <v>2119</v>
      </c>
      <c r="G886" s="34" t="s">
        <v>2108</v>
      </c>
      <c r="H886" s="35" t="s">
        <v>2948</v>
      </c>
      <c r="I886" s="313">
        <v>16579</v>
      </c>
      <c r="J886" s="347">
        <v>2865</v>
      </c>
      <c r="K886" s="331">
        <v>470</v>
      </c>
      <c r="L886" s="327">
        <v>797.13</v>
      </c>
      <c r="M886" s="106">
        <f t="shared" si="131"/>
        <v>2.8349116300000001E-2</v>
      </c>
      <c r="N886" s="106">
        <f t="shared" si="132"/>
        <v>0.101890806</v>
      </c>
      <c r="O886" s="106">
        <f t="shared" si="133"/>
        <v>5.1472043000000004E-3</v>
      </c>
      <c r="P886" s="361">
        <f t="shared" si="134"/>
        <v>550750</v>
      </c>
      <c r="Q886" s="213"/>
      <c r="R886" s="228"/>
      <c r="S886" s="213"/>
      <c r="T886" s="212"/>
      <c r="U886" s="203">
        <f t="shared" si="135"/>
        <v>550750</v>
      </c>
      <c r="V886" s="223">
        <f t="shared" si="130"/>
        <v>550750</v>
      </c>
      <c r="W886" s="155"/>
      <c r="X886" s="158"/>
      <c r="Y886" s="152"/>
      <c r="Z886" s="129"/>
      <c r="AA886" s="124"/>
      <c r="AB886" s="118"/>
      <c r="AC886" s="135"/>
      <c r="AD886" s="135"/>
      <c r="AE886" s="138"/>
      <c r="AF886" s="140"/>
      <c r="AG886" s="135"/>
    </row>
    <row r="887" spans="1:33" hidden="1">
      <c r="A887" s="60" t="s">
        <v>5690</v>
      </c>
      <c r="B887" s="31" t="s">
        <v>1152</v>
      </c>
      <c r="C887" s="32" t="s">
        <v>2175</v>
      </c>
      <c r="D887" s="32" t="s">
        <v>2172</v>
      </c>
      <c r="E887" s="32" t="s">
        <v>2172</v>
      </c>
      <c r="F887" s="32" t="s">
        <v>2119</v>
      </c>
      <c r="G887" s="34" t="s">
        <v>2108</v>
      </c>
      <c r="H887" s="35" t="s">
        <v>2949</v>
      </c>
      <c r="I887" s="313">
        <v>11165</v>
      </c>
      <c r="J887" s="347">
        <v>1973</v>
      </c>
      <c r="K887" s="331">
        <v>212</v>
      </c>
      <c r="L887" s="327">
        <v>1346.68</v>
      </c>
      <c r="M887" s="106">
        <f t="shared" si="131"/>
        <v>1.8987908599999999E-2</v>
      </c>
      <c r="N887" s="106">
        <f t="shared" si="132"/>
        <v>2.78188906E-2</v>
      </c>
      <c r="O887" s="106">
        <f t="shared" si="133"/>
        <v>1.4053232000000001E-3</v>
      </c>
      <c r="P887" s="361">
        <f t="shared" si="134"/>
        <v>150369</v>
      </c>
      <c r="Q887" s="213"/>
      <c r="R887" s="228"/>
      <c r="S887" s="213"/>
      <c r="T887" s="212"/>
      <c r="U887" s="203">
        <f t="shared" si="135"/>
        <v>150369</v>
      </c>
      <c r="V887" s="223">
        <f t="shared" si="130"/>
        <v>150369</v>
      </c>
      <c r="W887" s="155"/>
      <c r="X887" s="158"/>
      <c r="Y887" s="152"/>
      <c r="Z887" s="129"/>
      <c r="AA887" s="124"/>
      <c r="AB887" s="118"/>
      <c r="AC887" s="135"/>
      <c r="AD887" s="135"/>
      <c r="AE887" s="138"/>
      <c r="AF887" s="140"/>
      <c r="AG887" s="135"/>
    </row>
    <row r="888" spans="1:33" hidden="1">
      <c r="A888" s="60" t="s">
        <v>5691</v>
      </c>
      <c r="B888" s="31" t="s">
        <v>1153</v>
      </c>
      <c r="C888" s="32" t="s">
        <v>2175</v>
      </c>
      <c r="D888" s="32" t="s">
        <v>2172</v>
      </c>
      <c r="E888" s="32" t="s">
        <v>2174</v>
      </c>
      <c r="F888" s="32">
        <v>3</v>
      </c>
      <c r="G888" s="34" t="s">
        <v>2109</v>
      </c>
      <c r="H888" s="35" t="s">
        <v>2950</v>
      </c>
      <c r="I888" s="313">
        <v>11535</v>
      </c>
      <c r="J888" s="347">
        <v>1664</v>
      </c>
      <c r="K888" s="331">
        <v>66</v>
      </c>
      <c r="L888" s="327">
        <v>1647.53</v>
      </c>
      <c r="M888" s="106">
        <f t="shared" si="131"/>
        <v>5.7217164999999997E-3</v>
      </c>
      <c r="N888" s="106">
        <f t="shared" si="132"/>
        <v>5.7789152E-3</v>
      </c>
      <c r="O888" s="106">
        <f t="shared" si="133"/>
        <v>2.919326E-4</v>
      </c>
      <c r="P888" s="361">
        <f t="shared" si="134"/>
        <v>31236</v>
      </c>
      <c r="Q888" s="212"/>
      <c r="R888" s="228"/>
      <c r="S888" s="212"/>
      <c r="T888" s="212"/>
      <c r="U888" s="203">
        <f t="shared" si="135"/>
        <v>31236</v>
      </c>
      <c r="V888" s="223">
        <f t="shared" si="130"/>
        <v>31236</v>
      </c>
      <c r="W888" s="155"/>
      <c r="X888" s="158"/>
      <c r="Y888" s="152"/>
      <c r="Z888" s="129"/>
      <c r="AA888" s="124"/>
      <c r="AB888" s="118"/>
      <c r="AC888" s="135"/>
      <c r="AD888" s="135"/>
      <c r="AE888" s="138"/>
      <c r="AF888" s="140"/>
      <c r="AG888" s="135"/>
    </row>
    <row r="889" spans="1:33" hidden="1">
      <c r="A889" s="60" t="s">
        <v>5692</v>
      </c>
      <c r="B889" s="31" t="s">
        <v>1154</v>
      </c>
      <c r="C889" s="32" t="s">
        <v>2175</v>
      </c>
      <c r="D889" s="32" t="s">
        <v>2172</v>
      </c>
      <c r="E889" s="32" t="s">
        <v>2175</v>
      </c>
      <c r="F889" s="32" t="s">
        <v>2119</v>
      </c>
      <c r="G889" s="34" t="s">
        <v>2108</v>
      </c>
      <c r="H889" s="35" t="s">
        <v>2951</v>
      </c>
      <c r="I889" s="313">
        <v>8788</v>
      </c>
      <c r="J889" s="347">
        <v>1592</v>
      </c>
      <c r="K889" s="331">
        <v>150</v>
      </c>
      <c r="L889" s="327">
        <v>1269.8800000000001</v>
      </c>
      <c r="M889" s="106">
        <f t="shared" si="131"/>
        <v>1.7068730000000001E-2</v>
      </c>
      <c r="N889" s="106">
        <f t="shared" si="132"/>
        <v>2.1398414099999999E-2</v>
      </c>
      <c r="O889" s="106">
        <f t="shared" si="133"/>
        <v>1.0809808000000001E-3</v>
      </c>
      <c r="P889" s="361">
        <f t="shared" si="134"/>
        <v>115664</v>
      </c>
      <c r="Q889" s="212"/>
      <c r="R889" s="228"/>
      <c r="S889" s="212"/>
      <c r="T889" s="212"/>
      <c r="U889" s="203">
        <f t="shared" si="135"/>
        <v>115664</v>
      </c>
      <c r="V889" s="223">
        <f t="shared" si="130"/>
        <v>115664</v>
      </c>
      <c r="W889" s="155"/>
      <c r="X889" s="158"/>
      <c r="Y889" s="152"/>
      <c r="Z889" s="129"/>
      <c r="AA889" s="124"/>
      <c r="AB889" s="118"/>
      <c r="AC889" s="135"/>
      <c r="AD889" s="135"/>
      <c r="AE889" s="138"/>
      <c r="AF889" s="140"/>
      <c r="AG889" s="135"/>
    </row>
    <row r="890" spans="1:33" hidden="1">
      <c r="A890" s="60" t="s">
        <v>5693</v>
      </c>
      <c r="B890" s="31" t="s">
        <v>1155</v>
      </c>
      <c r="C890" s="32" t="s">
        <v>2175</v>
      </c>
      <c r="D890" s="32" t="s">
        <v>2172</v>
      </c>
      <c r="E890" s="32" t="s">
        <v>2177</v>
      </c>
      <c r="F890" s="32">
        <v>3</v>
      </c>
      <c r="G890" s="34" t="s">
        <v>2109</v>
      </c>
      <c r="H890" s="35" t="s">
        <v>2952</v>
      </c>
      <c r="I890" s="313">
        <v>10520</v>
      </c>
      <c r="J890" s="347">
        <v>1532</v>
      </c>
      <c r="K890" s="331">
        <v>177</v>
      </c>
      <c r="L890" s="327">
        <v>1059.01</v>
      </c>
      <c r="M890" s="18">
        <f t="shared" si="131"/>
        <v>1.6825095000000002E-2</v>
      </c>
      <c r="N890" s="18">
        <f t="shared" si="132"/>
        <v>2.43397565E-2</v>
      </c>
      <c r="O890" s="36">
        <f t="shared" si="133"/>
        <v>1.2295682E-3</v>
      </c>
      <c r="P890" s="361">
        <f t="shared" si="134"/>
        <v>131563</v>
      </c>
      <c r="Q890" s="212"/>
      <c r="R890" s="228"/>
      <c r="S890" s="212"/>
      <c r="T890" s="212"/>
      <c r="U890" s="203">
        <f t="shared" si="135"/>
        <v>131563</v>
      </c>
      <c r="V890" s="223">
        <f t="shared" si="130"/>
        <v>131563</v>
      </c>
      <c r="W890" s="155"/>
      <c r="X890" s="158"/>
      <c r="Y890" s="152"/>
      <c r="Z890" s="129"/>
      <c r="AA890" s="124"/>
      <c r="AB890" s="118"/>
      <c r="AC890" s="135"/>
      <c r="AD890" s="135"/>
      <c r="AE890" s="138"/>
      <c r="AF890" s="140"/>
      <c r="AG890" s="135"/>
    </row>
    <row r="891" spans="1:33" hidden="1">
      <c r="A891" s="60" t="s">
        <v>5694</v>
      </c>
      <c r="B891" s="31" t="s">
        <v>1156</v>
      </c>
      <c r="C891" s="32" t="s">
        <v>2175</v>
      </c>
      <c r="D891" s="32" t="s">
        <v>2172</v>
      </c>
      <c r="E891" s="32" t="s">
        <v>2179</v>
      </c>
      <c r="F891" s="32" t="s">
        <v>2119</v>
      </c>
      <c r="G891" s="34" t="s">
        <v>2108</v>
      </c>
      <c r="H891" s="35" t="s">
        <v>2953</v>
      </c>
      <c r="I891" s="313">
        <v>13391</v>
      </c>
      <c r="J891" s="347">
        <v>2362</v>
      </c>
      <c r="K891" s="331">
        <v>264</v>
      </c>
      <c r="L891" s="327">
        <v>1036.79</v>
      </c>
      <c r="M891" s="106">
        <f t="shared" ref="M891:M922" si="136" xml:space="preserve"> ROUNDDOWN(K891/I891,10)</f>
        <v>1.9714733700000001E-2</v>
      </c>
      <c r="N891" s="106">
        <f t="shared" ref="N891:N922" si="137">ROUNDDOWN(J891*M891/L891,10)</f>
        <v>4.4913821499999999E-2</v>
      </c>
      <c r="O891" s="106">
        <f t="shared" ref="O891:O922" si="138">ROUNDDOWN(N891/$N$2500,10)</f>
        <v>2.2689055000000001E-3</v>
      </c>
      <c r="P891" s="361">
        <f t="shared" si="134"/>
        <v>242772</v>
      </c>
      <c r="Q891" s="212"/>
      <c r="R891" s="228"/>
      <c r="S891" s="212"/>
      <c r="T891" s="212"/>
      <c r="U891" s="203">
        <f t="shared" si="135"/>
        <v>242772</v>
      </c>
      <c r="V891" s="223">
        <f t="shared" si="130"/>
        <v>242772</v>
      </c>
      <c r="W891" s="155"/>
      <c r="X891" s="158"/>
      <c r="Y891" s="152"/>
      <c r="Z891" s="129"/>
      <c r="AA891" s="124"/>
      <c r="AB891" s="118"/>
      <c r="AC891" s="135"/>
      <c r="AD891" s="135"/>
      <c r="AE891" s="138"/>
      <c r="AF891" s="140"/>
      <c r="AG891" s="135"/>
    </row>
    <row r="892" spans="1:33" hidden="1">
      <c r="A892" s="60" t="s">
        <v>5695</v>
      </c>
      <c r="B892" s="31" t="s">
        <v>1157</v>
      </c>
      <c r="C892" s="32" t="s">
        <v>2175</v>
      </c>
      <c r="D892" s="32" t="s">
        <v>2172</v>
      </c>
      <c r="E892" s="32" t="s">
        <v>2211</v>
      </c>
      <c r="F892" s="32" t="s">
        <v>2119</v>
      </c>
      <c r="G892" s="34" t="s">
        <v>2108</v>
      </c>
      <c r="H892" s="35" t="s">
        <v>2954</v>
      </c>
      <c r="I892" s="313">
        <v>3752</v>
      </c>
      <c r="J892" s="347">
        <v>586</v>
      </c>
      <c r="K892" s="331">
        <v>49</v>
      </c>
      <c r="L892" s="327">
        <v>1021.61</v>
      </c>
      <c r="M892" s="106">
        <f t="shared" si="136"/>
        <v>1.30597014E-2</v>
      </c>
      <c r="N892" s="106">
        <f t="shared" si="137"/>
        <v>7.4911022000000004E-3</v>
      </c>
      <c r="O892" s="106">
        <f t="shared" si="138"/>
        <v>3.7842699999999997E-4</v>
      </c>
      <c r="P892" s="361">
        <f t="shared" si="134"/>
        <v>40491</v>
      </c>
      <c r="Q892" s="212"/>
      <c r="R892" s="228"/>
      <c r="S892" s="212"/>
      <c r="T892" s="212"/>
      <c r="U892" s="203">
        <f t="shared" si="135"/>
        <v>40491</v>
      </c>
      <c r="V892" s="223">
        <f t="shared" si="130"/>
        <v>40491</v>
      </c>
      <c r="W892" s="155"/>
      <c r="X892" s="158"/>
      <c r="Y892" s="152"/>
      <c r="Z892" s="129"/>
      <c r="AA892" s="124"/>
      <c r="AB892" s="118"/>
      <c r="AC892" s="135"/>
      <c r="AD892" s="135"/>
      <c r="AE892" s="138"/>
      <c r="AF892" s="140"/>
      <c r="AG892" s="135"/>
    </row>
    <row r="893" spans="1:33" hidden="1">
      <c r="A893" s="60" t="s">
        <v>5696</v>
      </c>
      <c r="B893" s="31" t="s">
        <v>1158</v>
      </c>
      <c r="C893" s="32" t="s">
        <v>2175</v>
      </c>
      <c r="D893" s="32" t="s">
        <v>2172</v>
      </c>
      <c r="E893" s="32" t="s">
        <v>2215</v>
      </c>
      <c r="F893" s="32">
        <v>3</v>
      </c>
      <c r="G893" s="34" t="s">
        <v>2109</v>
      </c>
      <c r="H893" s="35" t="s">
        <v>2955</v>
      </c>
      <c r="I893" s="313">
        <v>23793</v>
      </c>
      <c r="J893" s="347">
        <v>3640</v>
      </c>
      <c r="K893" s="331">
        <v>339</v>
      </c>
      <c r="L893" s="327">
        <v>1153.7</v>
      </c>
      <c r="M893" s="106">
        <f t="shared" si="136"/>
        <v>1.4247888E-2</v>
      </c>
      <c r="N893" s="106">
        <f t="shared" si="137"/>
        <v>4.4953031300000001E-2</v>
      </c>
      <c r="O893" s="106">
        <f t="shared" si="138"/>
        <v>2.2708862999999998E-3</v>
      </c>
      <c r="P893" s="361">
        <f t="shared" si="134"/>
        <v>242984</v>
      </c>
      <c r="Q893" s="213"/>
      <c r="R893" s="228"/>
      <c r="S893" s="213"/>
      <c r="T893" s="212"/>
      <c r="U893" s="203">
        <f t="shared" si="135"/>
        <v>242984</v>
      </c>
      <c r="V893" s="223">
        <f t="shared" si="130"/>
        <v>242984</v>
      </c>
      <c r="W893" s="155"/>
      <c r="X893" s="158"/>
      <c r="Y893" s="152"/>
      <c r="Z893" s="129"/>
      <c r="AA893" s="124"/>
      <c r="AB893" s="118"/>
      <c r="AC893" s="135"/>
      <c r="AD893" s="135"/>
      <c r="AE893" s="138"/>
      <c r="AF893" s="140"/>
      <c r="AG893" s="135"/>
    </row>
    <row r="894" spans="1:33" hidden="1">
      <c r="A894" s="60" t="s">
        <v>5697</v>
      </c>
      <c r="B894" s="31" t="s">
        <v>1159</v>
      </c>
      <c r="C894" s="32" t="s">
        <v>2175</v>
      </c>
      <c r="D894" s="32" t="s">
        <v>2174</v>
      </c>
      <c r="E894" s="32" t="s">
        <v>2116</v>
      </c>
      <c r="F894" s="32" t="s">
        <v>2117</v>
      </c>
      <c r="G894" s="34" t="s">
        <v>2107</v>
      </c>
      <c r="H894" s="35" t="s">
        <v>2956</v>
      </c>
      <c r="I894" s="313">
        <v>33257</v>
      </c>
      <c r="J894" s="347">
        <v>4332</v>
      </c>
      <c r="K894" s="331">
        <v>92</v>
      </c>
      <c r="L894" s="327">
        <v>1825.1</v>
      </c>
      <c r="M894" s="106">
        <f t="shared" si="136"/>
        <v>2.7663348999999999E-3</v>
      </c>
      <c r="N894" s="106">
        <f t="shared" si="137"/>
        <v>6.5660854999999999E-3</v>
      </c>
      <c r="O894" s="106">
        <f t="shared" si="138"/>
        <v>3.3169800000000001E-4</v>
      </c>
      <c r="P894" s="361">
        <f t="shared" si="134"/>
        <v>35491</v>
      </c>
      <c r="Q894" s="213"/>
      <c r="R894" s="228"/>
      <c r="S894" s="213"/>
      <c r="T894" s="212"/>
      <c r="U894" s="203">
        <f t="shared" si="135"/>
        <v>35491</v>
      </c>
      <c r="V894" s="223">
        <f t="shared" si="130"/>
        <v>35491</v>
      </c>
      <c r="W894" s="155"/>
      <c r="X894" s="158"/>
      <c r="Y894" s="152"/>
      <c r="Z894" s="129"/>
      <c r="AA894" s="124"/>
      <c r="AB894" s="118"/>
      <c r="AC894" s="135"/>
      <c r="AD894" s="135"/>
      <c r="AE894" s="138"/>
      <c r="AF894" s="140"/>
      <c r="AG894" s="135"/>
    </row>
    <row r="895" spans="1:33" hidden="1">
      <c r="A895" s="60" t="s">
        <v>5698</v>
      </c>
      <c r="B895" s="31" t="s">
        <v>1160</v>
      </c>
      <c r="C895" s="32" t="s">
        <v>2175</v>
      </c>
      <c r="D895" s="32" t="s">
        <v>2174</v>
      </c>
      <c r="E895" s="32" t="s">
        <v>2115</v>
      </c>
      <c r="F895" s="32">
        <v>3</v>
      </c>
      <c r="G895" s="34" t="s">
        <v>2109</v>
      </c>
      <c r="H895" s="44" t="s">
        <v>2957</v>
      </c>
      <c r="I895" s="313">
        <v>7145</v>
      </c>
      <c r="J895" s="347">
        <v>971</v>
      </c>
      <c r="K895" s="331">
        <v>35</v>
      </c>
      <c r="L895" s="327">
        <v>1706.08</v>
      </c>
      <c r="M895" s="106">
        <f t="shared" si="136"/>
        <v>4.8985304E-3</v>
      </c>
      <c r="N895" s="106">
        <f t="shared" si="137"/>
        <v>2.7879542000000001E-3</v>
      </c>
      <c r="O895" s="106">
        <f t="shared" si="138"/>
        <v>1.408387E-4</v>
      </c>
      <c r="P895" s="361">
        <f t="shared" si="134"/>
        <v>15069</v>
      </c>
      <c r="Q895" s="213"/>
      <c r="R895" s="228"/>
      <c r="S895" s="213"/>
      <c r="T895" s="212"/>
      <c r="U895" s="203">
        <f t="shared" si="135"/>
        <v>15069</v>
      </c>
      <c r="V895" s="223">
        <f t="shared" si="130"/>
        <v>15069</v>
      </c>
      <c r="W895" s="152"/>
      <c r="X895" s="158"/>
      <c r="Y895" s="152"/>
      <c r="Z895" s="129"/>
      <c r="AA895" s="124"/>
      <c r="AB895" s="118"/>
      <c r="AC895" s="135"/>
      <c r="AD895" s="135"/>
      <c r="AE895" s="138"/>
      <c r="AF895" s="140"/>
      <c r="AG895" s="135"/>
    </row>
    <row r="896" spans="1:33" hidden="1">
      <c r="A896" s="60" t="s">
        <v>5699</v>
      </c>
      <c r="B896" s="31" t="s">
        <v>1161</v>
      </c>
      <c r="C896" s="32" t="s">
        <v>2175</v>
      </c>
      <c r="D896" s="32" t="s">
        <v>2174</v>
      </c>
      <c r="E896" s="32" t="s">
        <v>2120</v>
      </c>
      <c r="F896" s="32" t="s">
        <v>2119</v>
      </c>
      <c r="G896" s="34" t="s">
        <v>2108</v>
      </c>
      <c r="H896" s="44" t="s">
        <v>2958</v>
      </c>
      <c r="I896" s="313">
        <v>22592</v>
      </c>
      <c r="J896" s="347">
        <v>3174</v>
      </c>
      <c r="K896" s="331">
        <v>150</v>
      </c>
      <c r="L896" s="327">
        <v>672.33</v>
      </c>
      <c r="M896" s="106">
        <f t="shared" si="136"/>
        <v>6.6395183999999998E-3</v>
      </c>
      <c r="N896" s="106">
        <f t="shared" si="137"/>
        <v>3.1344475699999999E-2</v>
      </c>
      <c r="O896" s="106">
        <f t="shared" si="138"/>
        <v>1.5834247E-3</v>
      </c>
      <c r="P896" s="361">
        <f t="shared" si="134"/>
        <v>169426</v>
      </c>
      <c r="Q896" s="212"/>
      <c r="R896" s="228"/>
      <c r="S896" s="212"/>
      <c r="T896" s="212"/>
      <c r="U896" s="203">
        <f t="shared" si="135"/>
        <v>169426</v>
      </c>
      <c r="V896" s="223">
        <f t="shared" si="130"/>
        <v>169426</v>
      </c>
      <c r="W896" s="152"/>
      <c r="X896" s="158"/>
      <c r="Y896" s="152"/>
      <c r="Z896" s="129"/>
      <c r="AA896" s="124"/>
      <c r="AB896" s="118"/>
      <c r="AC896" s="135"/>
      <c r="AD896" s="135"/>
      <c r="AE896" s="138"/>
      <c r="AF896" s="140"/>
      <c r="AG896" s="135"/>
    </row>
    <row r="897" spans="1:33" hidden="1">
      <c r="A897" s="60" t="s">
        <v>5700</v>
      </c>
      <c r="B897" s="31" t="s">
        <v>1162</v>
      </c>
      <c r="C897" s="32" t="s">
        <v>2175</v>
      </c>
      <c r="D897" s="32" t="s">
        <v>2174</v>
      </c>
      <c r="E897" s="32" t="s">
        <v>2122</v>
      </c>
      <c r="F897" s="32" t="s">
        <v>2119</v>
      </c>
      <c r="G897" s="34" t="s">
        <v>2108</v>
      </c>
      <c r="H897" s="44" t="s">
        <v>2959</v>
      </c>
      <c r="I897" s="313">
        <v>7664</v>
      </c>
      <c r="J897" s="347">
        <v>1146</v>
      </c>
      <c r="K897" s="331">
        <v>31</v>
      </c>
      <c r="L897" s="327">
        <v>1241.97</v>
      </c>
      <c r="M897" s="106">
        <f t="shared" si="136"/>
        <v>4.0448851000000003E-3</v>
      </c>
      <c r="N897" s="106">
        <f t="shared" si="137"/>
        <v>3.7323271000000002E-3</v>
      </c>
      <c r="O897" s="106">
        <f t="shared" si="138"/>
        <v>1.8854540000000001E-4</v>
      </c>
      <c r="P897" s="361">
        <f t="shared" si="134"/>
        <v>20174</v>
      </c>
      <c r="Q897" s="212"/>
      <c r="R897" s="228"/>
      <c r="S897" s="212"/>
      <c r="T897" s="212"/>
      <c r="U897" s="203">
        <f t="shared" si="135"/>
        <v>20174</v>
      </c>
      <c r="V897" s="223">
        <f t="shared" si="130"/>
        <v>20174</v>
      </c>
      <c r="W897" s="152"/>
      <c r="X897" s="158"/>
      <c r="Y897" s="152"/>
      <c r="Z897" s="129"/>
      <c r="AA897" s="124"/>
      <c r="AB897" s="118"/>
      <c r="AC897" s="135"/>
      <c r="AD897" s="135"/>
      <c r="AE897" s="138"/>
      <c r="AF897" s="140"/>
      <c r="AG897" s="135"/>
    </row>
    <row r="898" spans="1:33" hidden="1">
      <c r="A898" s="60" t="s">
        <v>5701</v>
      </c>
      <c r="B898" s="31" t="s">
        <v>1163</v>
      </c>
      <c r="C898" s="32" t="s">
        <v>2175</v>
      </c>
      <c r="D898" s="32" t="s">
        <v>2174</v>
      </c>
      <c r="E898" s="32" t="s">
        <v>2124</v>
      </c>
      <c r="F898" s="32" t="s">
        <v>2119</v>
      </c>
      <c r="G898" s="34" t="s">
        <v>2108</v>
      </c>
      <c r="H898" s="44" t="s">
        <v>2960</v>
      </c>
      <c r="I898" s="313">
        <v>18721</v>
      </c>
      <c r="J898" s="347">
        <v>3105</v>
      </c>
      <c r="K898" s="331">
        <v>78</v>
      </c>
      <c r="L898" s="327">
        <v>974.23</v>
      </c>
      <c r="M898" s="106">
        <f t="shared" si="136"/>
        <v>4.1664440999999997E-3</v>
      </c>
      <c r="N898" s="106">
        <f t="shared" si="137"/>
        <v>1.32790089E-2</v>
      </c>
      <c r="O898" s="106">
        <f t="shared" si="138"/>
        <v>6.7081390000000001E-4</v>
      </c>
      <c r="P898" s="361">
        <f t="shared" si="134"/>
        <v>71777</v>
      </c>
      <c r="Q898" s="212"/>
      <c r="R898" s="228"/>
      <c r="S898" s="212"/>
      <c r="T898" s="212"/>
      <c r="U898" s="203">
        <f t="shared" si="135"/>
        <v>71777</v>
      </c>
      <c r="V898" s="223">
        <f t="shared" si="130"/>
        <v>71777</v>
      </c>
      <c r="W898" s="152"/>
      <c r="X898" s="158"/>
      <c r="Y898" s="152"/>
      <c r="Z898" s="129"/>
      <c r="AA898" s="124"/>
      <c r="AB898" s="118"/>
      <c r="AC898" s="135"/>
      <c r="AD898" s="135"/>
      <c r="AE898" s="138"/>
      <c r="AF898" s="140"/>
      <c r="AG898" s="135"/>
    </row>
    <row r="899" spans="1:33" hidden="1">
      <c r="A899" s="60" t="s">
        <v>5702</v>
      </c>
      <c r="B899" s="31" t="s">
        <v>1164</v>
      </c>
      <c r="C899" s="32" t="s">
        <v>2175</v>
      </c>
      <c r="D899" s="32" t="s">
        <v>2174</v>
      </c>
      <c r="E899" s="32" t="s">
        <v>2126</v>
      </c>
      <c r="F899" s="32" t="s">
        <v>2119</v>
      </c>
      <c r="G899" s="34" t="s">
        <v>2108</v>
      </c>
      <c r="H899" s="44" t="s">
        <v>2961</v>
      </c>
      <c r="I899" s="313">
        <v>6749</v>
      </c>
      <c r="J899" s="347">
        <v>1055</v>
      </c>
      <c r="K899" s="331">
        <v>22</v>
      </c>
      <c r="L899" s="327">
        <v>989.53</v>
      </c>
      <c r="M899" s="106">
        <f t="shared" si="136"/>
        <v>3.2597421E-3</v>
      </c>
      <c r="N899" s="106">
        <f t="shared" si="137"/>
        <v>3.4754155000000001E-3</v>
      </c>
      <c r="O899" s="106">
        <f t="shared" si="138"/>
        <v>1.7556709999999999E-4</v>
      </c>
      <c r="P899" s="361">
        <f t="shared" si="134"/>
        <v>18785</v>
      </c>
      <c r="Q899" s="212"/>
      <c r="R899" s="228"/>
      <c r="S899" s="212"/>
      <c r="T899" s="212"/>
      <c r="U899" s="203">
        <f t="shared" si="135"/>
        <v>18785</v>
      </c>
      <c r="V899" s="223">
        <f t="shared" si="130"/>
        <v>18785</v>
      </c>
      <c r="W899" s="152"/>
      <c r="X899" s="158"/>
      <c r="Y899" s="152"/>
      <c r="Z899" s="129"/>
      <c r="AA899" s="124"/>
      <c r="AB899" s="118"/>
      <c r="AC899" s="135"/>
      <c r="AD899" s="135"/>
      <c r="AE899" s="138"/>
      <c r="AF899" s="140"/>
      <c r="AG899" s="135"/>
    </row>
    <row r="900" spans="1:33" hidden="1">
      <c r="A900" s="60" t="s">
        <v>5703</v>
      </c>
      <c r="B900" s="31" t="s">
        <v>1165</v>
      </c>
      <c r="C900" s="32" t="s">
        <v>2175</v>
      </c>
      <c r="D900" s="32" t="s">
        <v>2174</v>
      </c>
      <c r="E900" s="32" t="s">
        <v>2133</v>
      </c>
      <c r="F900" s="32" t="s">
        <v>2119</v>
      </c>
      <c r="G900" s="34" t="s">
        <v>2108</v>
      </c>
      <c r="H900" s="44" t="s">
        <v>2962</v>
      </c>
      <c r="I900" s="313">
        <v>6012</v>
      </c>
      <c r="J900" s="347">
        <v>1009</v>
      </c>
      <c r="K900" s="331">
        <v>66</v>
      </c>
      <c r="L900" s="327">
        <v>723.57</v>
      </c>
      <c r="M900" s="106">
        <f t="shared" si="136"/>
        <v>1.09780439E-2</v>
      </c>
      <c r="N900" s="106">
        <f t="shared" si="137"/>
        <v>1.53086035E-2</v>
      </c>
      <c r="O900" s="106">
        <f t="shared" si="138"/>
        <v>7.7334270000000002E-4</v>
      </c>
      <c r="P900" s="361">
        <f t="shared" si="134"/>
        <v>82747</v>
      </c>
      <c r="Q900" s="212"/>
      <c r="R900" s="228"/>
      <c r="S900" s="212"/>
      <c r="T900" s="212"/>
      <c r="U900" s="203">
        <f t="shared" si="135"/>
        <v>82747</v>
      </c>
      <c r="V900" s="223">
        <f t="shared" si="130"/>
        <v>82747</v>
      </c>
      <c r="W900" s="152"/>
      <c r="X900" s="158"/>
      <c r="Y900" s="152"/>
      <c r="Z900" s="129"/>
      <c r="AA900" s="124"/>
      <c r="AB900" s="118"/>
      <c r="AC900" s="135"/>
      <c r="AD900" s="135"/>
      <c r="AE900" s="138"/>
      <c r="AF900" s="140"/>
      <c r="AG900" s="135"/>
    </row>
    <row r="901" spans="1:33" hidden="1">
      <c r="A901" s="60" t="s">
        <v>5704</v>
      </c>
      <c r="B901" s="31" t="s">
        <v>1166</v>
      </c>
      <c r="C901" s="32" t="s">
        <v>2175</v>
      </c>
      <c r="D901" s="32" t="s">
        <v>2174</v>
      </c>
      <c r="E901" s="32" t="s">
        <v>2157</v>
      </c>
      <c r="F901" s="32" t="s">
        <v>2119</v>
      </c>
      <c r="G901" s="34" t="s">
        <v>2108</v>
      </c>
      <c r="H901" s="44" t="s">
        <v>2963</v>
      </c>
      <c r="I901" s="313">
        <v>9355</v>
      </c>
      <c r="J901" s="347">
        <v>1362</v>
      </c>
      <c r="K901" s="331">
        <v>12</v>
      </c>
      <c r="L901" s="327">
        <v>1083.78</v>
      </c>
      <c r="M901" s="106">
        <f t="shared" si="136"/>
        <v>1.2827365E-3</v>
      </c>
      <c r="N901" s="106">
        <f t="shared" si="137"/>
        <v>1.6120310999999999E-3</v>
      </c>
      <c r="O901" s="106">
        <f t="shared" si="138"/>
        <v>8.1434700000000001E-5</v>
      </c>
      <c r="P901" s="361">
        <f t="shared" si="134"/>
        <v>8713</v>
      </c>
      <c r="Q901" s="212"/>
      <c r="R901" s="228"/>
      <c r="S901" s="212"/>
      <c r="T901" s="212"/>
      <c r="U901" s="203">
        <f t="shared" si="135"/>
        <v>8713</v>
      </c>
      <c r="V901" s="223">
        <f t="shared" ref="V901:V964" si="139">MIN(P901:S901)</f>
        <v>8713</v>
      </c>
      <c r="W901" s="152"/>
      <c r="X901" s="158"/>
      <c r="Y901" s="152"/>
      <c r="Z901" s="129"/>
      <c r="AA901" s="124"/>
      <c r="AB901" s="118"/>
      <c r="AC901" s="135"/>
      <c r="AD901" s="135"/>
      <c r="AE901" s="138"/>
      <c r="AF901" s="140"/>
      <c r="AG901" s="135"/>
    </row>
    <row r="902" spans="1:33" hidden="1">
      <c r="A902" s="60" t="s">
        <v>5705</v>
      </c>
      <c r="B902" s="31" t="s">
        <v>1167</v>
      </c>
      <c r="C902" s="32" t="s">
        <v>2175</v>
      </c>
      <c r="D902" s="32" t="s">
        <v>2174</v>
      </c>
      <c r="E902" s="32" t="s">
        <v>2159</v>
      </c>
      <c r="F902" s="32" t="s">
        <v>2119</v>
      </c>
      <c r="G902" s="34" t="s">
        <v>2108</v>
      </c>
      <c r="H902" s="44" t="s">
        <v>2956</v>
      </c>
      <c r="I902" s="313">
        <v>24131</v>
      </c>
      <c r="J902" s="347">
        <v>3642</v>
      </c>
      <c r="K902" s="331">
        <v>189</v>
      </c>
      <c r="L902" s="327">
        <v>775.35</v>
      </c>
      <c r="M902" s="106">
        <f t="shared" si="136"/>
        <v>7.8322488999999999E-3</v>
      </c>
      <c r="N902" s="106">
        <f t="shared" si="137"/>
        <v>3.6789901899999998E-2</v>
      </c>
      <c r="O902" s="106">
        <f t="shared" si="138"/>
        <v>1.8585106000000001E-3</v>
      </c>
      <c r="P902" s="361">
        <f t="shared" si="134"/>
        <v>198860</v>
      </c>
      <c r="Q902" s="212"/>
      <c r="R902" s="228"/>
      <c r="S902" s="212"/>
      <c r="T902" s="212"/>
      <c r="U902" s="203">
        <f t="shared" si="135"/>
        <v>198860</v>
      </c>
      <c r="V902" s="223">
        <f t="shared" si="139"/>
        <v>198860</v>
      </c>
      <c r="W902" s="155"/>
      <c r="X902" s="158"/>
      <c r="Y902" s="152"/>
      <c r="Z902" s="129"/>
      <c r="AA902" s="124"/>
      <c r="AB902" s="118"/>
      <c r="AC902" s="135"/>
      <c r="AD902" s="135"/>
      <c r="AE902" s="138"/>
      <c r="AF902" s="140"/>
      <c r="AG902" s="135"/>
    </row>
    <row r="903" spans="1:33" hidden="1">
      <c r="A903" s="60" t="s">
        <v>5706</v>
      </c>
      <c r="B903" s="31" t="s">
        <v>1168</v>
      </c>
      <c r="C903" s="32" t="s">
        <v>2175</v>
      </c>
      <c r="D903" s="32" t="s">
        <v>2174</v>
      </c>
      <c r="E903" s="32" t="s">
        <v>2172</v>
      </c>
      <c r="F903" s="32" t="s">
        <v>2119</v>
      </c>
      <c r="G903" s="34" t="s">
        <v>2108</v>
      </c>
      <c r="H903" s="44" t="s">
        <v>2964</v>
      </c>
      <c r="I903" s="313">
        <v>8503</v>
      </c>
      <c r="J903" s="347">
        <v>1368</v>
      </c>
      <c r="K903" s="331">
        <v>193</v>
      </c>
      <c r="L903" s="327">
        <v>1119.4000000000001</v>
      </c>
      <c r="M903" s="106">
        <f t="shared" si="136"/>
        <v>2.2697871299999998E-2</v>
      </c>
      <c r="N903" s="106">
        <f t="shared" si="137"/>
        <v>2.7738688500000001E-2</v>
      </c>
      <c r="O903" s="106">
        <f t="shared" si="138"/>
        <v>1.4012715999999999E-3</v>
      </c>
      <c r="P903" s="361">
        <f t="shared" si="134"/>
        <v>149936</v>
      </c>
      <c r="Q903" s="212"/>
      <c r="R903" s="228"/>
      <c r="S903" s="212"/>
      <c r="T903" s="212"/>
      <c r="U903" s="203">
        <f t="shared" si="135"/>
        <v>149936</v>
      </c>
      <c r="V903" s="223">
        <f t="shared" si="139"/>
        <v>149936</v>
      </c>
      <c r="W903" s="152"/>
      <c r="X903" s="158"/>
      <c r="Y903" s="152"/>
      <c r="Z903" s="129"/>
      <c r="AA903" s="124"/>
      <c r="AB903" s="118"/>
      <c r="AC903" s="135"/>
      <c r="AD903" s="135"/>
      <c r="AE903" s="138"/>
      <c r="AF903" s="140"/>
      <c r="AG903" s="135"/>
    </row>
    <row r="904" spans="1:33" hidden="1">
      <c r="A904" s="60" t="s">
        <v>5707</v>
      </c>
      <c r="B904" s="31" t="s">
        <v>1169</v>
      </c>
      <c r="C904" s="32" t="s">
        <v>2175</v>
      </c>
      <c r="D904" s="32" t="s">
        <v>2174</v>
      </c>
      <c r="E904" s="32" t="s">
        <v>2174</v>
      </c>
      <c r="F904" s="32" t="s">
        <v>2119</v>
      </c>
      <c r="G904" s="34" t="s">
        <v>2108</v>
      </c>
      <c r="H904" s="44" t="s">
        <v>2965</v>
      </c>
      <c r="I904" s="313">
        <v>14789</v>
      </c>
      <c r="J904" s="347">
        <v>2289</v>
      </c>
      <c r="K904" s="331">
        <v>137</v>
      </c>
      <c r="L904" s="327">
        <v>810.93</v>
      </c>
      <c r="M904" s="106">
        <f t="shared" si="136"/>
        <v>9.2636417999999998E-3</v>
      </c>
      <c r="N904" s="106">
        <f t="shared" si="137"/>
        <v>2.6148343300000002E-2</v>
      </c>
      <c r="O904" s="106">
        <f t="shared" si="138"/>
        <v>1.3209324000000001E-3</v>
      </c>
      <c r="P904" s="361">
        <f t="shared" si="134"/>
        <v>141339</v>
      </c>
      <c r="Q904" s="212"/>
      <c r="R904" s="228"/>
      <c r="S904" s="212"/>
      <c r="T904" s="212"/>
      <c r="U904" s="203">
        <f t="shared" si="135"/>
        <v>141339</v>
      </c>
      <c r="V904" s="223">
        <f t="shared" si="139"/>
        <v>141339</v>
      </c>
      <c r="W904" s="152"/>
      <c r="X904" s="158"/>
      <c r="Y904" s="152"/>
      <c r="Z904" s="129"/>
      <c r="AA904" s="124"/>
      <c r="AB904" s="118"/>
      <c r="AC904" s="135"/>
      <c r="AD904" s="135"/>
      <c r="AE904" s="138"/>
      <c r="AF904" s="140"/>
      <c r="AG904" s="135"/>
    </row>
    <row r="905" spans="1:33" hidden="1">
      <c r="A905" s="60" t="s">
        <v>5708</v>
      </c>
      <c r="B905" s="31" t="s">
        <v>1170</v>
      </c>
      <c r="C905" s="32" t="s">
        <v>2175</v>
      </c>
      <c r="D905" s="32" t="s">
        <v>2174</v>
      </c>
      <c r="E905" s="32" t="s">
        <v>2175</v>
      </c>
      <c r="F905" s="32">
        <v>3</v>
      </c>
      <c r="G905" s="34" t="s">
        <v>2109</v>
      </c>
      <c r="H905" s="44" t="s">
        <v>2966</v>
      </c>
      <c r="I905" s="313">
        <v>16987</v>
      </c>
      <c r="J905" s="347">
        <v>2147</v>
      </c>
      <c r="K905" s="331">
        <v>85</v>
      </c>
      <c r="L905" s="327">
        <v>1440.34</v>
      </c>
      <c r="M905" s="106">
        <f t="shared" si="136"/>
        <v>5.0038264000000004E-3</v>
      </c>
      <c r="N905" s="106">
        <f t="shared" si="137"/>
        <v>7.4588049999999998E-3</v>
      </c>
      <c r="O905" s="106">
        <f t="shared" si="138"/>
        <v>3.767954E-4</v>
      </c>
      <c r="P905" s="361">
        <f t="shared" si="134"/>
        <v>40317</v>
      </c>
      <c r="Q905" s="213"/>
      <c r="R905" s="228"/>
      <c r="S905" s="213"/>
      <c r="T905" s="212"/>
      <c r="U905" s="203">
        <f t="shared" si="135"/>
        <v>40317</v>
      </c>
      <c r="V905" s="223">
        <f t="shared" si="139"/>
        <v>40317</v>
      </c>
      <c r="W905" s="152"/>
      <c r="X905" s="158"/>
      <c r="Y905" s="152"/>
      <c r="Z905" s="129"/>
      <c r="AA905" s="124"/>
      <c r="AB905" s="118"/>
      <c r="AC905" s="135"/>
      <c r="AD905" s="135"/>
      <c r="AE905" s="138"/>
      <c r="AF905" s="140"/>
      <c r="AG905" s="135"/>
    </row>
    <row r="906" spans="1:33" hidden="1">
      <c r="A906" s="60" t="s">
        <v>5709</v>
      </c>
      <c r="B906" s="31" t="s">
        <v>1171</v>
      </c>
      <c r="C906" s="32" t="s">
        <v>2175</v>
      </c>
      <c r="D906" s="32" t="s">
        <v>2174</v>
      </c>
      <c r="E906" s="32" t="s">
        <v>2177</v>
      </c>
      <c r="F906" s="32" t="s">
        <v>2119</v>
      </c>
      <c r="G906" s="34" t="s">
        <v>2108</v>
      </c>
      <c r="H906" s="44" t="s">
        <v>2967</v>
      </c>
      <c r="I906" s="313">
        <v>4626</v>
      </c>
      <c r="J906" s="347">
        <v>731</v>
      </c>
      <c r="K906" s="331">
        <v>32</v>
      </c>
      <c r="L906" s="327">
        <v>1101.0999999999999</v>
      </c>
      <c r="M906" s="106">
        <f t="shared" si="136"/>
        <v>6.9174231999999999E-3</v>
      </c>
      <c r="N906" s="106">
        <f t="shared" si="137"/>
        <v>4.5923496999999997E-3</v>
      </c>
      <c r="O906" s="106">
        <f t="shared" si="138"/>
        <v>2.319911E-4</v>
      </c>
      <c r="P906" s="361">
        <f t="shared" si="134"/>
        <v>24823</v>
      </c>
      <c r="Q906" s="213"/>
      <c r="R906" s="228"/>
      <c r="S906" s="213"/>
      <c r="T906" s="212"/>
      <c r="U906" s="203">
        <f t="shared" si="135"/>
        <v>24823</v>
      </c>
      <c r="V906" s="223">
        <f t="shared" si="139"/>
        <v>24823</v>
      </c>
      <c r="W906" s="152"/>
      <c r="X906" s="158"/>
      <c r="Y906" s="152"/>
      <c r="Z906" s="129"/>
      <c r="AA906" s="124"/>
      <c r="AB906" s="118"/>
      <c r="AC906" s="135"/>
      <c r="AD906" s="135"/>
      <c r="AE906" s="138"/>
      <c r="AF906" s="140"/>
      <c r="AG906" s="135"/>
    </row>
    <row r="907" spans="1:33" hidden="1">
      <c r="A907" s="60" t="s">
        <v>5710</v>
      </c>
      <c r="B907" s="31" t="s">
        <v>1172</v>
      </c>
      <c r="C907" s="32" t="s">
        <v>2175</v>
      </c>
      <c r="D907" s="32" t="s">
        <v>2174</v>
      </c>
      <c r="E907" s="32" t="s">
        <v>2179</v>
      </c>
      <c r="F907" s="32" t="s">
        <v>2119</v>
      </c>
      <c r="G907" s="34" t="s">
        <v>2108</v>
      </c>
      <c r="H907" s="44" t="s">
        <v>2968</v>
      </c>
      <c r="I907" s="313">
        <v>11115</v>
      </c>
      <c r="J907" s="347">
        <v>1652</v>
      </c>
      <c r="K907" s="331">
        <v>160</v>
      </c>
      <c r="L907" s="327">
        <v>869.86</v>
      </c>
      <c r="M907" s="106">
        <f t="shared" si="136"/>
        <v>1.43949617E-2</v>
      </c>
      <c r="N907" s="106">
        <f t="shared" si="137"/>
        <v>2.7338280499999999E-2</v>
      </c>
      <c r="O907" s="106">
        <f t="shared" si="138"/>
        <v>1.3810443E-3</v>
      </c>
      <c r="P907" s="361">
        <f t="shared" si="134"/>
        <v>147771</v>
      </c>
      <c r="Q907" s="212"/>
      <c r="R907" s="228"/>
      <c r="S907" s="212"/>
      <c r="T907" s="212"/>
      <c r="U907" s="203">
        <f t="shared" si="135"/>
        <v>147771</v>
      </c>
      <c r="V907" s="223">
        <f t="shared" si="139"/>
        <v>147771</v>
      </c>
      <c r="W907" s="152"/>
      <c r="X907" s="158"/>
      <c r="Y907" s="152"/>
      <c r="Z907" s="129"/>
      <c r="AA907" s="124"/>
      <c r="AB907" s="118"/>
      <c r="AC907" s="135"/>
      <c r="AD907" s="135"/>
      <c r="AE907" s="138"/>
      <c r="AF907" s="140"/>
      <c r="AG907" s="135"/>
    </row>
    <row r="908" spans="1:33" hidden="1">
      <c r="A908" s="60" t="s">
        <v>5711</v>
      </c>
      <c r="B908" s="31" t="s">
        <v>1173</v>
      </c>
      <c r="C908" s="32" t="s">
        <v>2175</v>
      </c>
      <c r="D908" s="32" t="s">
        <v>2175</v>
      </c>
      <c r="E908" s="32" t="s">
        <v>2116</v>
      </c>
      <c r="F908" s="32" t="s">
        <v>2117</v>
      </c>
      <c r="G908" s="34" t="s">
        <v>2107</v>
      </c>
      <c r="H908" s="44" t="s">
        <v>2969</v>
      </c>
      <c r="I908" s="313">
        <v>9976</v>
      </c>
      <c r="J908" s="347">
        <v>1077</v>
      </c>
      <c r="K908" s="331">
        <v>22</v>
      </c>
      <c r="L908" s="327">
        <v>2946.54</v>
      </c>
      <c r="M908" s="106">
        <f t="shared" si="136"/>
        <v>2.2052927E-3</v>
      </c>
      <c r="N908" s="106">
        <f t="shared" si="137"/>
        <v>8.0606410000000003E-4</v>
      </c>
      <c r="O908" s="106">
        <f t="shared" si="138"/>
        <v>4.0719800000000003E-5</v>
      </c>
      <c r="P908" s="361">
        <f t="shared" si="134"/>
        <v>4357</v>
      </c>
      <c r="Q908" s="213"/>
      <c r="R908" s="228"/>
      <c r="S908" s="213"/>
      <c r="T908" s="212"/>
      <c r="U908" s="203">
        <f t="shared" si="135"/>
        <v>4357</v>
      </c>
      <c r="V908" s="223">
        <f t="shared" si="139"/>
        <v>4357</v>
      </c>
      <c r="W908" s="152"/>
      <c r="X908" s="158"/>
      <c r="Y908" s="152"/>
      <c r="Z908" s="129"/>
      <c r="AA908" s="124"/>
      <c r="AB908" s="118"/>
      <c r="AC908" s="135"/>
      <c r="AD908" s="135"/>
      <c r="AE908" s="138"/>
      <c r="AF908" s="140"/>
      <c r="AG908" s="135"/>
    </row>
    <row r="909" spans="1:33" hidden="1">
      <c r="A909" s="60" t="s">
        <v>5712</v>
      </c>
      <c r="B909" s="31" t="s">
        <v>1174</v>
      </c>
      <c r="C909" s="32" t="s">
        <v>2175</v>
      </c>
      <c r="D909" s="32" t="s">
        <v>2175</v>
      </c>
      <c r="E909" s="32" t="s">
        <v>2120</v>
      </c>
      <c r="F909" s="32" t="s">
        <v>2119</v>
      </c>
      <c r="G909" s="34" t="s">
        <v>2108</v>
      </c>
      <c r="H909" s="35" t="s">
        <v>2883</v>
      </c>
      <c r="I909" s="313">
        <v>7727</v>
      </c>
      <c r="J909" s="347">
        <v>935</v>
      </c>
      <c r="K909" s="331">
        <v>13</v>
      </c>
      <c r="L909" s="327">
        <v>2820.65</v>
      </c>
      <c r="M909" s="106">
        <f t="shared" si="136"/>
        <v>1.6824123E-3</v>
      </c>
      <c r="N909" s="106">
        <f t="shared" si="137"/>
        <v>5.5769249999999999E-4</v>
      </c>
      <c r="O909" s="106">
        <f t="shared" si="138"/>
        <v>2.8172799999999999E-5</v>
      </c>
      <c r="P909" s="361">
        <f t="shared" si="134"/>
        <v>3014</v>
      </c>
      <c r="Q909" s="212"/>
      <c r="R909" s="228"/>
      <c r="S909" s="212"/>
      <c r="T909" s="212"/>
      <c r="U909" s="203">
        <f t="shared" si="135"/>
        <v>3014</v>
      </c>
      <c r="V909" s="223">
        <f t="shared" si="139"/>
        <v>3014</v>
      </c>
      <c r="W909" s="152"/>
      <c r="X909" s="158"/>
      <c r="Y909" s="152"/>
      <c r="Z909" s="129"/>
      <c r="AA909" s="124"/>
      <c r="AB909" s="118"/>
      <c r="AC909" s="135"/>
      <c r="AD909" s="135"/>
      <c r="AE909" s="138"/>
      <c r="AF909" s="140"/>
      <c r="AG909" s="135"/>
    </row>
    <row r="910" spans="1:33" hidden="1">
      <c r="A910" s="60" t="s">
        <v>5713</v>
      </c>
      <c r="B910" s="31" t="s">
        <v>1175</v>
      </c>
      <c r="C910" s="32" t="s">
        <v>2175</v>
      </c>
      <c r="D910" s="32" t="s">
        <v>2175</v>
      </c>
      <c r="E910" s="32" t="s">
        <v>2122</v>
      </c>
      <c r="F910" s="32" t="s">
        <v>2119</v>
      </c>
      <c r="G910" s="34" t="s">
        <v>2108</v>
      </c>
      <c r="H910" s="35" t="s">
        <v>2970</v>
      </c>
      <c r="I910" s="313">
        <v>14909</v>
      </c>
      <c r="J910" s="347">
        <v>1917</v>
      </c>
      <c r="K910" s="331">
        <v>44</v>
      </c>
      <c r="L910" s="327">
        <v>2205.64</v>
      </c>
      <c r="M910" s="106">
        <f t="shared" si="136"/>
        <v>2.9512375E-3</v>
      </c>
      <c r="N910" s="106">
        <f t="shared" si="137"/>
        <v>2.5650251999999999E-3</v>
      </c>
      <c r="O910" s="106">
        <f t="shared" si="138"/>
        <v>1.29577E-4</v>
      </c>
      <c r="P910" s="361">
        <f t="shared" si="134"/>
        <v>13864</v>
      </c>
      <c r="Q910" s="212"/>
      <c r="R910" s="228"/>
      <c r="S910" s="212"/>
      <c r="T910" s="212"/>
      <c r="U910" s="203">
        <f t="shared" si="135"/>
        <v>13864</v>
      </c>
      <c r="V910" s="223">
        <f t="shared" si="139"/>
        <v>13864</v>
      </c>
      <c r="W910" s="152"/>
      <c r="X910" s="158"/>
      <c r="Y910" s="152"/>
      <c r="Z910" s="129"/>
      <c r="AA910" s="124"/>
      <c r="AB910" s="118"/>
      <c r="AC910" s="135"/>
      <c r="AD910" s="135"/>
      <c r="AE910" s="138"/>
      <c r="AF910" s="140"/>
      <c r="AG910" s="135"/>
    </row>
    <row r="911" spans="1:33" hidden="1">
      <c r="A911" s="60" t="s">
        <v>5714</v>
      </c>
      <c r="B911" s="31" t="s">
        <v>1176</v>
      </c>
      <c r="C911" s="32" t="s">
        <v>2175</v>
      </c>
      <c r="D911" s="32" t="s">
        <v>2175</v>
      </c>
      <c r="E911" s="32" t="s">
        <v>2124</v>
      </c>
      <c r="F911" s="32">
        <v>3</v>
      </c>
      <c r="G911" s="34" t="s">
        <v>2109</v>
      </c>
      <c r="H911" s="35" t="s">
        <v>2971</v>
      </c>
      <c r="I911" s="313">
        <v>48206</v>
      </c>
      <c r="J911" s="347">
        <v>5899</v>
      </c>
      <c r="K911" s="331">
        <v>25</v>
      </c>
      <c r="L911" s="327">
        <v>1901.25</v>
      </c>
      <c r="M911" s="106">
        <f t="shared" si="136"/>
        <v>5.1860760000000002E-4</v>
      </c>
      <c r="N911" s="106">
        <f t="shared" si="137"/>
        <v>1.6090815E-3</v>
      </c>
      <c r="O911" s="106">
        <f t="shared" si="138"/>
        <v>8.12857E-5</v>
      </c>
      <c r="P911" s="361">
        <f t="shared" si="134"/>
        <v>8697</v>
      </c>
      <c r="Q911" s="212"/>
      <c r="R911" s="228"/>
      <c r="S911" s="212"/>
      <c r="T911" s="212"/>
      <c r="U911" s="203">
        <f t="shared" si="135"/>
        <v>8697</v>
      </c>
      <c r="V911" s="223">
        <f t="shared" si="139"/>
        <v>8697</v>
      </c>
      <c r="W911" s="152"/>
      <c r="X911" s="158"/>
      <c r="Y911" s="152"/>
      <c r="Z911" s="129"/>
      <c r="AA911" s="124"/>
      <c r="AB911" s="118"/>
      <c r="AC911" s="135"/>
      <c r="AD911" s="135"/>
      <c r="AE911" s="138"/>
      <c r="AF911" s="140"/>
      <c r="AG911" s="135"/>
    </row>
    <row r="912" spans="1:33" hidden="1">
      <c r="A912" s="60" t="s">
        <v>5715</v>
      </c>
      <c r="B912" s="31" t="s">
        <v>1177</v>
      </c>
      <c r="C912" s="32" t="s">
        <v>2175</v>
      </c>
      <c r="D912" s="32" t="s">
        <v>2175</v>
      </c>
      <c r="E912" s="32" t="s">
        <v>2126</v>
      </c>
      <c r="F912" s="32" t="s">
        <v>2119</v>
      </c>
      <c r="G912" s="34" t="s">
        <v>2108</v>
      </c>
      <c r="H912" s="35" t="s">
        <v>2972</v>
      </c>
      <c r="I912" s="313">
        <v>7039</v>
      </c>
      <c r="J912" s="347">
        <v>950</v>
      </c>
      <c r="K912" s="331">
        <v>21</v>
      </c>
      <c r="L912" s="327">
        <v>1288.8499999999999</v>
      </c>
      <c r="M912" s="106">
        <f t="shared" si="136"/>
        <v>2.9833783000000002E-3</v>
      </c>
      <c r="N912" s="106">
        <f t="shared" si="137"/>
        <v>2.1990219000000001E-3</v>
      </c>
      <c r="O912" s="106">
        <f t="shared" si="138"/>
        <v>1.110876E-4</v>
      </c>
      <c r="P912" s="361">
        <f t="shared" si="134"/>
        <v>11886</v>
      </c>
      <c r="Q912" s="212"/>
      <c r="R912" s="228"/>
      <c r="S912" s="212"/>
      <c r="T912" s="212"/>
      <c r="U912" s="203">
        <f t="shared" si="135"/>
        <v>11886</v>
      </c>
      <c r="V912" s="223">
        <f t="shared" si="139"/>
        <v>11886</v>
      </c>
      <c r="W912" s="152"/>
      <c r="X912" s="158"/>
      <c r="Y912" s="152"/>
      <c r="Z912" s="129"/>
      <c r="AA912" s="124"/>
      <c r="AB912" s="118"/>
      <c r="AC912" s="135"/>
      <c r="AD912" s="135"/>
      <c r="AE912" s="138"/>
      <c r="AF912" s="140"/>
      <c r="AG912" s="135"/>
    </row>
    <row r="913" spans="1:33" hidden="1">
      <c r="A913" s="60" t="s">
        <v>5716</v>
      </c>
      <c r="B913" s="31" t="s">
        <v>1178</v>
      </c>
      <c r="C913" s="32" t="s">
        <v>2175</v>
      </c>
      <c r="D913" s="32" t="s">
        <v>2175</v>
      </c>
      <c r="E913" s="32" t="s">
        <v>2133</v>
      </c>
      <c r="F913" s="32">
        <v>3</v>
      </c>
      <c r="G913" s="34" t="s">
        <v>2109</v>
      </c>
      <c r="H913" s="35" t="s">
        <v>2973</v>
      </c>
      <c r="I913" s="313">
        <v>22614</v>
      </c>
      <c r="J913" s="347">
        <v>2825</v>
      </c>
      <c r="K913" s="331">
        <v>38</v>
      </c>
      <c r="L913" s="327">
        <v>1875.6</v>
      </c>
      <c r="M913" s="106">
        <f t="shared" si="136"/>
        <v>1.6803749E-3</v>
      </c>
      <c r="N913" s="106">
        <f t="shared" si="137"/>
        <v>2.5309549000000001E-3</v>
      </c>
      <c r="O913" s="106">
        <f t="shared" si="138"/>
        <v>1.278559E-4</v>
      </c>
      <c r="P913" s="361">
        <f t="shared" si="134"/>
        <v>13680</v>
      </c>
      <c r="Q913" s="213"/>
      <c r="R913" s="228"/>
      <c r="S913" s="213"/>
      <c r="T913" s="212"/>
      <c r="U913" s="203">
        <f t="shared" si="135"/>
        <v>13680</v>
      </c>
      <c r="V913" s="223">
        <f t="shared" si="139"/>
        <v>13680</v>
      </c>
      <c r="W913" s="155"/>
      <c r="X913" s="158"/>
      <c r="Y913" s="152"/>
      <c r="Z913" s="129"/>
      <c r="AA913" s="124"/>
      <c r="AB913" s="118"/>
      <c r="AC913" s="135"/>
      <c r="AD913" s="135"/>
      <c r="AE913" s="138"/>
      <c r="AF913" s="140"/>
      <c r="AG913" s="135"/>
    </row>
    <row r="914" spans="1:33" hidden="1">
      <c r="A914" s="60" t="s">
        <v>5717</v>
      </c>
      <c r="B914" s="31" t="s">
        <v>1179</v>
      </c>
      <c r="C914" s="32" t="s">
        <v>2175</v>
      </c>
      <c r="D914" s="32" t="s">
        <v>2177</v>
      </c>
      <c r="E914" s="32" t="s">
        <v>2116</v>
      </c>
      <c r="F914" s="32" t="s">
        <v>2117</v>
      </c>
      <c r="G914" s="34" t="s">
        <v>2107</v>
      </c>
      <c r="H914" s="35" t="s">
        <v>2974</v>
      </c>
      <c r="I914" s="313">
        <v>37569</v>
      </c>
      <c r="J914" s="347">
        <v>4489</v>
      </c>
      <c r="K914" s="331">
        <v>66</v>
      </c>
      <c r="L914" s="327">
        <v>2469.27</v>
      </c>
      <c r="M914" s="106">
        <f t="shared" si="136"/>
        <v>1.7567675E-3</v>
      </c>
      <c r="N914" s="106">
        <f t="shared" si="137"/>
        <v>3.1937087000000002E-3</v>
      </c>
      <c r="O914" s="106">
        <f t="shared" si="138"/>
        <v>1.613361E-4</v>
      </c>
      <c r="P914" s="361">
        <f t="shared" si="134"/>
        <v>17262</v>
      </c>
      <c r="Q914" s="212"/>
      <c r="R914" s="228"/>
      <c r="S914" s="212"/>
      <c r="T914" s="212"/>
      <c r="U914" s="203">
        <f t="shared" si="135"/>
        <v>17262</v>
      </c>
      <c r="V914" s="223">
        <f t="shared" si="139"/>
        <v>17262</v>
      </c>
      <c r="W914" s="155"/>
      <c r="X914" s="158"/>
      <c r="Y914" s="152"/>
      <c r="Z914" s="129"/>
      <c r="AA914" s="124"/>
      <c r="AB914" s="118"/>
      <c r="AC914" s="135"/>
      <c r="AD914" s="135"/>
      <c r="AE914" s="138"/>
      <c r="AF914" s="140"/>
      <c r="AG914" s="135"/>
    </row>
    <row r="915" spans="1:33" hidden="1">
      <c r="A915" s="60" t="s">
        <v>5718</v>
      </c>
      <c r="B915" s="31" t="s">
        <v>1180</v>
      </c>
      <c r="C915" s="32" t="s">
        <v>2175</v>
      </c>
      <c r="D915" s="32" t="s">
        <v>2177</v>
      </c>
      <c r="E915" s="32" t="s">
        <v>2115</v>
      </c>
      <c r="F915" s="32">
        <v>3</v>
      </c>
      <c r="G915" s="34" t="s">
        <v>2109</v>
      </c>
      <c r="H915" s="35" t="s">
        <v>2975</v>
      </c>
      <c r="I915" s="313">
        <v>21103</v>
      </c>
      <c r="J915" s="347">
        <v>2695</v>
      </c>
      <c r="K915" s="331">
        <v>23</v>
      </c>
      <c r="L915" s="327">
        <v>2253.75</v>
      </c>
      <c r="M915" s="18">
        <f t="shared" si="136"/>
        <v>1.0898924E-3</v>
      </c>
      <c r="N915" s="18">
        <f t="shared" si="137"/>
        <v>1.3032766999999999E-3</v>
      </c>
      <c r="O915" s="36">
        <f t="shared" si="138"/>
        <v>6.5837400000000001E-5</v>
      </c>
      <c r="P915" s="361">
        <f t="shared" si="134"/>
        <v>7044</v>
      </c>
      <c r="Q915" s="212"/>
      <c r="R915" s="228"/>
      <c r="S915" s="212"/>
      <c r="T915" s="212"/>
      <c r="U915" s="203">
        <f t="shared" si="135"/>
        <v>7044</v>
      </c>
      <c r="V915" s="223">
        <f t="shared" si="139"/>
        <v>7044</v>
      </c>
      <c r="W915" s="155"/>
      <c r="X915" s="158"/>
      <c r="Y915" s="152"/>
      <c r="Z915" s="129"/>
      <c r="AA915" s="124"/>
      <c r="AB915" s="118"/>
      <c r="AC915" s="135"/>
      <c r="AD915" s="135"/>
      <c r="AE915" s="138"/>
      <c r="AF915" s="140"/>
      <c r="AG915" s="135"/>
    </row>
    <row r="916" spans="1:33" hidden="1">
      <c r="A916" s="60" t="s">
        <v>5719</v>
      </c>
      <c r="B916" s="31" t="s">
        <v>1181</v>
      </c>
      <c r="C916" s="32" t="s">
        <v>2175</v>
      </c>
      <c r="D916" s="32" t="s">
        <v>2177</v>
      </c>
      <c r="E916" s="32" t="s">
        <v>2120</v>
      </c>
      <c r="F916" s="32">
        <v>3</v>
      </c>
      <c r="G916" s="34" t="s">
        <v>2109</v>
      </c>
      <c r="H916" s="35" t="s">
        <v>2976</v>
      </c>
      <c r="I916" s="313">
        <v>12837</v>
      </c>
      <c r="J916" s="347">
        <v>1543</v>
      </c>
      <c r="K916" s="331">
        <v>10</v>
      </c>
      <c r="L916" s="327">
        <v>1776.22</v>
      </c>
      <c r="M916" s="18">
        <f t="shared" si="136"/>
        <v>7.789982E-4</v>
      </c>
      <c r="N916" s="18">
        <f t="shared" si="137"/>
        <v>6.7671470000000005E-4</v>
      </c>
      <c r="O916" s="36">
        <f t="shared" si="138"/>
        <v>3.41855E-5</v>
      </c>
      <c r="P916" s="361">
        <f t="shared" si="134"/>
        <v>3657</v>
      </c>
      <c r="Q916" s="212"/>
      <c r="R916" s="228"/>
      <c r="S916" s="212"/>
      <c r="T916" s="212"/>
      <c r="U916" s="203">
        <f t="shared" si="135"/>
        <v>3657</v>
      </c>
      <c r="V916" s="223">
        <f t="shared" si="139"/>
        <v>3657</v>
      </c>
      <c r="W916" s="155"/>
      <c r="X916" s="158"/>
      <c r="Y916" s="152"/>
      <c r="Z916" s="129"/>
      <c r="AA916" s="124"/>
      <c r="AB916" s="118"/>
      <c r="AC916" s="135"/>
      <c r="AD916" s="135"/>
      <c r="AE916" s="138"/>
      <c r="AF916" s="140"/>
      <c r="AG916" s="135"/>
    </row>
    <row r="917" spans="1:33" hidden="1">
      <c r="A917" s="60" t="s">
        <v>5720</v>
      </c>
      <c r="B917" s="31" t="s">
        <v>1182</v>
      </c>
      <c r="C917" s="32" t="s">
        <v>2175</v>
      </c>
      <c r="D917" s="32" t="s">
        <v>2177</v>
      </c>
      <c r="E917" s="32" t="s">
        <v>2122</v>
      </c>
      <c r="F917" s="32">
        <v>3</v>
      </c>
      <c r="G917" s="34" t="s">
        <v>2109</v>
      </c>
      <c r="H917" s="35" t="s">
        <v>2977</v>
      </c>
      <c r="I917" s="313">
        <v>33990</v>
      </c>
      <c r="J917" s="347">
        <v>4516</v>
      </c>
      <c r="K917" s="331">
        <v>66</v>
      </c>
      <c r="L917" s="327">
        <v>1944.03</v>
      </c>
      <c r="M917" s="18">
        <f t="shared" si="136"/>
        <v>1.9417474999999999E-3</v>
      </c>
      <c r="N917" s="18">
        <f t="shared" si="137"/>
        <v>4.5106976999999999E-3</v>
      </c>
      <c r="O917" s="36">
        <f t="shared" si="138"/>
        <v>2.2786630000000001E-4</v>
      </c>
      <c r="P917" s="361">
        <f t="shared" si="134"/>
        <v>24381</v>
      </c>
      <c r="Q917" s="213"/>
      <c r="R917" s="228"/>
      <c r="S917" s="213"/>
      <c r="T917" s="212"/>
      <c r="U917" s="203">
        <f t="shared" si="135"/>
        <v>24381</v>
      </c>
      <c r="V917" s="223">
        <f t="shared" si="139"/>
        <v>24381</v>
      </c>
      <c r="W917" s="155"/>
      <c r="X917" s="158"/>
      <c r="Y917" s="152"/>
      <c r="Z917" s="129"/>
      <c r="AA917" s="124"/>
      <c r="AB917" s="118"/>
      <c r="AC917" s="135"/>
      <c r="AD917" s="135"/>
      <c r="AE917" s="138"/>
      <c r="AF917" s="140"/>
      <c r="AG917" s="135"/>
    </row>
    <row r="918" spans="1:33" hidden="1">
      <c r="A918" s="60" t="s">
        <v>5721</v>
      </c>
      <c r="B918" s="31" t="s">
        <v>1183</v>
      </c>
      <c r="C918" s="32" t="s">
        <v>2175</v>
      </c>
      <c r="D918" s="32" t="s">
        <v>2177</v>
      </c>
      <c r="E918" s="32" t="s">
        <v>2124</v>
      </c>
      <c r="F918" s="32" t="s">
        <v>2119</v>
      </c>
      <c r="G918" s="34" t="s">
        <v>2108</v>
      </c>
      <c r="H918" s="35" t="s">
        <v>2311</v>
      </c>
      <c r="I918" s="313">
        <v>8271</v>
      </c>
      <c r="J918" s="347">
        <v>1195</v>
      </c>
      <c r="K918" s="331">
        <v>0</v>
      </c>
      <c r="L918" s="327">
        <v>1573.28</v>
      </c>
      <c r="M918" s="18">
        <f t="shared" si="136"/>
        <v>0</v>
      </c>
      <c r="N918" s="18">
        <f t="shared" si="137"/>
        <v>0</v>
      </c>
      <c r="O918" s="36">
        <f t="shared" si="138"/>
        <v>0</v>
      </c>
      <c r="P918" s="361">
        <f t="shared" si="134"/>
        <v>0</v>
      </c>
      <c r="Q918" s="213"/>
      <c r="R918" s="228"/>
      <c r="S918" s="213"/>
      <c r="T918" s="212"/>
      <c r="U918" s="203">
        <f t="shared" si="135"/>
        <v>0</v>
      </c>
      <c r="V918" s="223">
        <f t="shared" si="139"/>
        <v>0</v>
      </c>
      <c r="W918" s="155"/>
      <c r="X918" s="158"/>
      <c r="Y918" s="152"/>
      <c r="Z918" s="129"/>
      <c r="AA918" s="124"/>
      <c r="AB918" s="118"/>
      <c r="AC918" s="135"/>
      <c r="AD918" s="135"/>
      <c r="AE918" s="138"/>
      <c r="AF918" s="140"/>
      <c r="AG918" s="135"/>
    </row>
    <row r="919" spans="1:33" hidden="1">
      <c r="A919" s="60" t="s">
        <v>5722</v>
      </c>
      <c r="B919" s="31" t="s">
        <v>1184</v>
      </c>
      <c r="C919" s="32" t="s">
        <v>2175</v>
      </c>
      <c r="D919" s="32" t="s">
        <v>2177</v>
      </c>
      <c r="E919" s="32" t="s">
        <v>2126</v>
      </c>
      <c r="F919" s="32" t="s">
        <v>2119</v>
      </c>
      <c r="G919" s="34" t="s">
        <v>2108</v>
      </c>
      <c r="H919" s="35" t="s">
        <v>2974</v>
      </c>
      <c r="I919" s="313">
        <v>18629</v>
      </c>
      <c r="J919" s="347">
        <v>2626</v>
      </c>
      <c r="K919" s="331">
        <v>13</v>
      </c>
      <c r="L919" s="327">
        <v>1955.66</v>
      </c>
      <c r="M919" s="18">
        <f t="shared" si="136"/>
        <v>6.9783669999999999E-4</v>
      </c>
      <c r="N919" s="18">
        <f t="shared" si="137"/>
        <v>9.3703359999999997E-4</v>
      </c>
      <c r="O919" s="36">
        <f t="shared" si="138"/>
        <v>4.7336000000000002E-5</v>
      </c>
      <c r="P919" s="361">
        <f t="shared" si="134"/>
        <v>5064</v>
      </c>
      <c r="Q919" s="212"/>
      <c r="R919" s="228"/>
      <c r="S919" s="212"/>
      <c r="T919" s="212"/>
      <c r="U919" s="203">
        <f t="shared" si="135"/>
        <v>5064</v>
      </c>
      <c r="V919" s="223">
        <f t="shared" si="139"/>
        <v>5064</v>
      </c>
      <c r="W919" s="155"/>
      <c r="X919" s="158"/>
      <c r="Y919" s="152"/>
      <c r="Z919" s="129"/>
      <c r="AA919" s="124"/>
      <c r="AB919" s="118"/>
      <c r="AC919" s="135"/>
      <c r="AD919" s="135"/>
      <c r="AE919" s="138"/>
      <c r="AF919" s="140"/>
      <c r="AG919" s="135"/>
    </row>
    <row r="920" spans="1:33" hidden="1">
      <c r="A920" s="60" t="s">
        <v>5723</v>
      </c>
      <c r="B920" s="31" t="s">
        <v>1185</v>
      </c>
      <c r="C920" s="32" t="s">
        <v>2175</v>
      </c>
      <c r="D920" s="32" t="s">
        <v>2177</v>
      </c>
      <c r="E920" s="32" t="s">
        <v>2133</v>
      </c>
      <c r="F920" s="32" t="s">
        <v>2119</v>
      </c>
      <c r="G920" s="34" t="s">
        <v>2108</v>
      </c>
      <c r="H920" s="35" t="s">
        <v>2978</v>
      </c>
      <c r="I920" s="313">
        <v>4318</v>
      </c>
      <c r="J920" s="347">
        <v>579</v>
      </c>
      <c r="K920" s="331">
        <v>0</v>
      </c>
      <c r="L920" s="327">
        <v>1454.63</v>
      </c>
      <c r="M920" s="18">
        <f t="shared" si="136"/>
        <v>0</v>
      </c>
      <c r="N920" s="18">
        <f t="shared" si="137"/>
        <v>0</v>
      </c>
      <c r="O920" s="36">
        <f t="shared" si="138"/>
        <v>0</v>
      </c>
      <c r="P920" s="361">
        <f t="shared" si="134"/>
        <v>0</v>
      </c>
      <c r="Q920" s="213"/>
      <c r="R920" s="228"/>
      <c r="S920" s="213"/>
      <c r="T920" s="212"/>
      <c r="U920" s="203">
        <f t="shared" si="135"/>
        <v>0</v>
      </c>
      <c r="V920" s="223">
        <f t="shared" si="139"/>
        <v>0</v>
      </c>
      <c r="W920" s="155"/>
      <c r="X920" s="158"/>
      <c r="Y920" s="152"/>
      <c r="Z920" s="129"/>
      <c r="AA920" s="124"/>
      <c r="AB920" s="118"/>
      <c r="AC920" s="135"/>
      <c r="AD920" s="135"/>
      <c r="AE920" s="138"/>
      <c r="AF920" s="140"/>
      <c r="AG920" s="135"/>
    </row>
    <row r="921" spans="1:33" hidden="1">
      <c r="A921" s="60" t="s">
        <v>5724</v>
      </c>
      <c r="B921" s="31" t="s">
        <v>1186</v>
      </c>
      <c r="C921" s="32" t="s">
        <v>2175</v>
      </c>
      <c r="D921" s="32" t="s">
        <v>2177</v>
      </c>
      <c r="E921" s="32" t="s">
        <v>2157</v>
      </c>
      <c r="F921" s="32" t="s">
        <v>2119</v>
      </c>
      <c r="G921" s="34" t="s">
        <v>2108</v>
      </c>
      <c r="H921" s="35" t="s">
        <v>2979</v>
      </c>
      <c r="I921" s="313">
        <v>6739</v>
      </c>
      <c r="J921" s="347">
        <v>950</v>
      </c>
      <c r="K921" s="331">
        <v>19</v>
      </c>
      <c r="L921" s="327">
        <v>1455</v>
      </c>
      <c r="M921" s="18">
        <f t="shared" si="136"/>
        <v>2.8194093999999999E-3</v>
      </c>
      <c r="N921" s="18">
        <f t="shared" si="137"/>
        <v>1.8408514E-3</v>
      </c>
      <c r="O921" s="36">
        <f t="shared" si="138"/>
        <v>9.2993999999999998E-5</v>
      </c>
      <c r="P921" s="361">
        <f t="shared" si="134"/>
        <v>9950</v>
      </c>
      <c r="Q921" s="212"/>
      <c r="R921" s="228"/>
      <c r="S921" s="212"/>
      <c r="T921" s="212"/>
      <c r="U921" s="203">
        <f t="shared" si="135"/>
        <v>9950</v>
      </c>
      <c r="V921" s="223">
        <f t="shared" si="139"/>
        <v>9950</v>
      </c>
      <c r="W921" s="155"/>
      <c r="X921" s="158"/>
      <c r="Y921" s="152"/>
      <c r="Z921" s="129"/>
      <c r="AA921" s="124"/>
      <c r="AB921" s="118"/>
      <c r="AC921" s="135"/>
      <c r="AD921" s="135"/>
      <c r="AE921" s="138"/>
      <c r="AF921" s="140"/>
      <c r="AG921" s="135"/>
    </row>
    <row r="922" spans="1:33" hidden="1">
      <c r="A922" s="60" t="s">
        <v>5725</v>
      </c>
      <c r="B922" s="31" t="s">
        <v>1187</v>
      </c>
      <c r="C922" s="32" t="s">
        <v>2175</v>
      </c>
      <c r="D922" s="32" t="s">
        <v>2177</v>
      </c>
      <c r="E922" s="32" t="s">
        <v>2159</v>
      </c>
      <c r="F922" s="32">
        <v>3</v>
      </c>
      <c r="G922" s="34" t="s">
        <v>2109</v>
      </c>
      <c r="H922" s="35" t="s">
        <v>2980</v>
      </c>
      <c r="I922" s="313">
        <v>9231</v>
      </c>
      <c r="J922" s="347">
        <v>1221</v>
      </c>
      <c r="K922" s="331">
        <v>17</v>
      </c>
      <c r="L922" s="327">
        <v>2142.71</v>
      </c>
      <c r="M922" s="18">
        <f t="shared" si="136"/>
        <v>1.8416206E-3</v>
      </c>
      <c r="N922" s="18">
        <f t="shared" si="137"/>
        <v>1.0494274E-3</v>
      </c>
      <c r="O922" s="36">
        <f t="shared" si="138"/>
        <v>5.3013699999999997E-5</v>
      </c>
      <c r="P922" s="361">
        <f t="shared" si="134"/>
        <v>5672</v>
      </c>
      <c r="Q922" s="213"/>
      <c r="R922" s="228"/>
      <c r="S922" s="213"/>
      <c r="T922" s="212"/>
      <c r="U922" s="203">
        <f t="shared" si="135"/>
        <v>5672</v>
      </c>
      <c r="V922" s="223">
        <f t="shared" si="139"/>
        <v>5672</v>
      </c>
      <c r="W922" s="155"/>
      <c r="X922" s="158"/>
      <c r="Y922" s="152"/>
      <c r="Z922" s="129"/>
      <c r="AA922" s="124"/>
      <c r="AB922" s="118"/>
      <c r="AC922" s="135"/>
      <c r="AD922" s="135"/>
      <c r="AE922" s="138"/>
      <c r="AF922" s="140"/>
      <c r="AG922" s="135"/>
    </row>
    <row r="923" spans="1:33" hidden="1">
      <c r="A923" s="60" t="s">
        <v>5726</v>
      </c>
      <c r="B923" s="31" t="s">
        <v>1188</v>
      </c>
      <c r="C923" s="32" t="s">
        <v>2175</v>
      </c>
      <c r="D923" s="32" t="s">
        <v>2179</v>
      </c>
      <c r="E923" s="32" t="s">
        <v>2116</v>
      </c>
      <c r="F923" s="32" t="s">
        <v>2119</v>
      </c>
      <c r="G923" s="34" t="s">
        <v>2108</v>
      </c>
      <c r="H923" s="35" t="s">
        <v>2981</v>
      </c>
      <c r="I923" s="313">
        <v>8987</v>
      </c>
      <c r="J923" s="347">
        <v>1285</v>
      </c>
      <c r="K923" s="331">
        <v>20</v>
      </c>
      <c r="L923" s="327">
        <v>1177.56</v>
      </c>
      <c r="M923" s="18">
        <f t="shared" ref="M923:M954" si="140" xml:space="preserve"> ROUNDDOWN(K923/I923,10)</f>
        <v>2.2254367000000001E-3</v>
      </c>
      <c r="N923" s="18">
        <f t="shared" ref="N923:N954" si="141">ROUNDDOWN(J923*M923/L923,10)</f>
        <v>2.4284844E-3</v>
      </c>
      <c r="O923" s="36">
        <f t="shared" ref="O923:O954" si="142">ROUNDDOWN(N923/$N$2500,10)</f>
        <v>1.226794E-4</v>
      </c>
      <c r="P923" s="361">
        <f t="shared" si="134"/>
        <v>13126</v>
      </c>
      <c r="Q923" s="212"/>
      <c r="R923" s="228"/>
      <c r="S923" s="212"/>
      <c r="T923" s="212"/>
      <c r="U923" s="203">
        <f t="shared" si="135"/>
        <v>13126</v>
      </c>
      <c r="V923" s="223">
        <f t="shared" si="139"/>
        <v>13126</v>
      </c>
      <c r="W923" s="155"/>
      <c r="X923" s="158"/>
      <c r="Y923" s="152"/>
      <c r="Z923" s="129"/>
      <c r="AA923" s="124"/>
      <c r="AB923" s="118"/>
      <c r="AC923" s="135"/>
      <c r="AD923" s="135"/>
      <c r="AE923" s="138"/>
      <c r="AF923" s="140"/>
      <c r="AG923" s="135"/>
    </row>
    <row r="924" spans="1:33" hidden="1">
      <c r="A924" s="60" t="s">
        <v>5727</v>
      </c>
      <c r="B924" s="31" t="s">
        <v>1189</v>
      </c>
      <c r="C924" s="32" t="s">
        <v>2175</v>
      </c>
      <c r="D924" s="32" t="s">
        <v>2179</v>
      </c>
      <c r="E924" s="32" t="s">
        <v>2115</v>
      </c>
      <c r="F924" s="32" t="s">
        <v>2119</v>
      </c>
      <c r="G924" s="34" t="s">
        <v>2108</v>
      </c>
      <c r="H924" s="35" t="s">
        <v>2982</v>
      </c>
      <c r="I924" s="313">
        <v>5400</v>
      </c>
      <c r="J924" s="347">
        <v>594</v>
      </c>
      <c r="K924" s="331">
        <v>29</v>
      </c>
      <c r="L924" s="327">
        <v>1119.8900000000001</v>
      </c>
      <c r="M924" s="18">
        <f t="shared" si="140"/>
        <v>5.3703702999999998E-3</v>
      </c>
      <c r="N924" s="18">
        <f t="shared" si="141"/>
        <v>2.848494E-3</v>
      </c>
      <c r="O924" s="36">
        <f t="shared" si="142"/>
        <v>1.438969E-4</v>
      </c>
      <c r="P924" s="361">
        <f t="shared" ref="P924:P976" si="143">ROUNDDOWN(107000000*O924,0)</f>
        <v>15396</v>
      </c>
      <c r="Q924" s="213"/>
      <c r="R924" s="228"/>
      <c r="S924" s="213"/>
      <c r="T924" s="212"/>
      <c r="U924" s="203">
        <f t="shared" ref="U924:U976" si="144">MIN(P924:S924)</f>
        <v>15396</v>
      </c>
      <c r="V924" s="223">
        <f t="shared" si="139"/>
        <v>15396</v>
      </c>
      <c r="W924" s="155"/>
      <c r="X924" s="158"/>
      <c r="Y924" s="152"/>
      <c r="Z924" s="129"/>
      <c r="AA924" s="124"/>
      <c r="AB924" s="118"/>
      <c r="AC924" s="135"/>
      <c r="AD924" s="135"/>
      <c r="AE924" s="138"/>
      <c r="AF924" s="140"/>
      <c r="AG924" s="135"/>
    </row>
    <row r="925" spans="1:33" hidden="1">
      <c r="A925" s="61" t="s">
        <v>7279</v>
      </c>
      <c r="B925" s="31" t="s">
        <v>1190</v>
      </c>
      <c r="C925" s="32" t="s">
        <v>2175</v>
      </c>
      <c r="D925" s="32" t="s">
        <v>2179</v>
      </c>
      <c r="E925" s="32" t="s">
        <v>2120</v>
      </c>
      <c r="F925" s="32">
        <v>3</v>
      </c>
      <c r="G925" s="34" t="s">
        <v>2109</v>
      </c>
      <c r="H925" s="35" t="s">
        <v>2983</v>
      </c>
      <c r="I925" s="313">
        <v>5676</v>
      </c>
      <c r="J925" s="347">
        <v>735</v>
      </c>
      <c r="K925" s="331">
        <v>29</v>
      </c>
      <c r="L925" s="327">
        <v>1168.3800000000001</v>
      </c>
      <c r="M925" s="18">
        <f t="shared" si="140"/>
        <v>5.1092317999999999E-3</v>
      </c>
      <c r="N925" s="18">
        <f t="shared" si="141"/>
        <v>3.2140959E-3</v>
      </c>
      <c r="O925" s="36">
        <f t="shared" si="142"/>
        <v>1.62366E-4</v>
      </c>
      <c r="P925" s="361">
        <f t="shared" si="143"/>
        <v>17373</v>
      </c>
      <c r="Q925" s="212"/>
      <c r="R925" s="228"/>
      <c r="S925" s="212"/>
      <c r="T925" s="212"/>
      <c r="U925" s="203">
        <f t="shared" si="144"/>
        <v>17373</v>
      </c>
      <c r="V925" s="223">
        <f t="shared" si="139"/>
        <v>17373</v>
      </c>
      <c r="W925" s="155"/>
      <c r="X925" s="158"/>
      <c r="Y925" s="152"/>
      <c r="Z925" s="129"/>
      <c r="AA925" s="124"/>
      <c r="AB925" s="118"/>
      <c r="AC925" s="135"/>
      <c r="AD925" s="135"/>
      <c r="AE925" s="138"/>
      <c r="AF925" s="140"/>
      <c r="AG925" s="135"/>
    </row>
    <row r="926" spans="1:33" hidden="1">
      <c r="A926" s="60" t="s">
        <v>5728</v>
      </c>
      <c r="B926" s="31" t="s">
        <v>1191</v>
      </c>
      <c r="C926" s="32" t="s">
        <v>2175</v>
      </c>
      <c r="D926" s="32" t="s">
        <v>2179</v>
      </c>
      <c r="E926" s="32" t="s">
        <v>2122</v>
      </c>
      <c r="F926" s="32" t="s">
        <v>2119</v>
      </c>
      <c r="G926" s="34" t="s">
        <v>2108</v>
      </c>
      <c r="H926" s="35" t="s">
        <v>2984</v>
      </c>
      <c r="I926" s="313">
        <v>3568</v>
      </c>
      <c r="J926" s="347">
        <v>498</v>
      </c>
      <c r="K926" s="331">
        <v>26</v>
      </c>
      <c r="L926" s="327">
        <v>985.97</v>
      </c>
      <c r="M926" s="18">
        <f t="shared" si="140"/>
        <v>7.2869954999999998E-3</v>
      </c>
      <c r="N926" s="18">
        <f t="shared" si="141"/>
        <v>3.6805620000000001E-3</v>
      </c>
      <c r="O926" s="36">
        <f t="shared" si="142"/>
        <v>1.859304E-4</v>
      </c>
      <c r="P926" s="361">
        <f t="shared" si="143"/>
        <v>19894</v>
      </c>
      <c r="Q926" s="213"/>
      <c r="R926" s="228"/>
      <c r="S926" s="213"/>
      <c r="T926" s="212"/>
      <c r="U926" s="203">
        <f t="shared" si="144"/>
        <v>19894</v>
      </c>
      <c r="V926" s="223">
        <f t="shared" si="139"/>
        <v>19894</v>
      </c>
      <c r="W926" s="155"/>
      <c r="X926" s="158"/>
      <c r="Y926" s="152"/>
      <c r="Z926" s="129"/>
      <c r="AA926" s="124"/>
      <c r="AB926" s="118"/>
      <c r="AC926" s="135"/>
      <c r="AD926" s="135"/>
      <c r="AE926" s="138"/>
      <c r="AF926" s="140"/>
      <c r="AG926" s="135"/>
    </row>
    <row r="927" spans="1:33" hidden="1">
      <c r="A927" s="60" t="s">
        <v>5729</v>
      </c>
      <c r="B927" s="31" t="s">
        <v>1192</v>
      </c>
      <c r="C927" s="32" t="s">
        <v>2175</v>
      </c>
      <c r="D927" s="32" t="s">
        <v>2179</v>
      </c>
      <c r="E927" s="32" t="s">
        <v>2124</v>
      </c>
      <c r="F927" s="32">
        <v>3</v>
      </c>
      <c r="G927" s="34" t="s">
        <v>2109</v>
      </c>
      <c r="H927" s="35" t="s">
        <v>2985</v>
      </c>
      <c r="I927" s="313">
        <v>16097</v>
      </c>
      <c r="J927" s="347">
        <v>1901</v>
      </c>
      <c r="K927" s="331">
        <v>30</v>
      </c>
      <c r="L927" s="327">
        <v>1287.5899999999999</v>
      </c>
      <c r="M927" s="18">
        <f t="shared" si="140"/>
        <v>1.8637013E-3</v>
      </c>
      <c r="N927" s="18">
        <f t="shared" si="141"/>
        <v>2.7515716000000002E-3</v>
      </c>
      <c r="O927" s="36">
        <f t="shared" si="142"/>
        <v>1.3900070000000001E-4</v>
      </c>
      <c r="P927" s="361">
        <f t="shared" si="143"/>
        <v>14873</v>
      </c>
      <c r="Q927" s="213"/>
      <c r="R927" s="228"/>
      <c r="S927" s="213"/>
      <c r="T927" s="212"/>
      <c r="U927" s="203">
        <f t="shared" si="144"/>
        <v>14873</v>
      </c>
      <c r="V927" s="223">
        <f t="shared" si="139"/>
        <v>14873</v>
      </c>
      <c r="W927" s="155"/>
      <c r="X927" s="158"/>
      <c r="Y927" s="152"/>
      <c r="Z927" s="129"/>
      <c r="AA927" s="124"/>
      <c r="AB927" s="118"/>
      <c r="AC927" s="135"/>
      <c r="AD927" s="135"/>
      <c r="AE927" s="138"/>
      <c r="AF927" s="140"/>
      <c r="AG927" s="135"/>
    </row>
    <row r="928" spans="1:33" hidden="1">
      <c r="A928" s="60" t="s">
        <v>5730</v>
      </c>
      <c r="B928" s="31" t="s">
        <v>1196</v>
      </c>
      <c r="C928" s="32" t="s">
        <v>2175</v>
      </c>
      <c r="D928" s="32" t="s">
        <v>2179</v>
      </c>
      <c r="E928" s="32" t="s">
        <v>2126</v>
      </c>
      <c r="F928" s="32" t="s">
        <v>2119</v>
      </c>
      <c r="G928" s="34" t="s">
        <v>2108</v>
      </c>
      <c r="H928" s="35" t="s">
        <v>2986</v>
      </c>
      <c r="I928" s="313">
        <v>3329</v>
      </c>
      <c r="J928" s="347">
        <v>452</v>
      </c>
      <c r="K928" s="331">
        <v>4</v>
      </c>
      <c r="L928" s="327">
        <v>1088.32</v>
      </c>
      <c r="M928" s="18">
        <f t="shared" si="140"/>
        <v>1.201562E-3</v>
      </c>
      <c r="N928" s="18">
        <f t="shared" si="141"/>
        <v>4.9903149999999999E-4</v>
      </c>
      <c r="O928" s="36">
        <f t="shared" si="142"/>
        <v>2.52095E-5</v>
      </c>
      <c r="P928" s="361">
        <f t="shared" si="143"/>
        <v>2697</v>
      </c>
      <c r="Q928" s="212"/>
      <c r="R928" s="228"/>
      <c r="S928" s="212"/>
      <c r="T928" s="212"/>
      <c r="U928" s="203">
        <f t="shared" si="144"/>
        <v>2697</v>
      </c>
      <c r="V928" s="223">
        <f t="shared" si="139"/>
        <v>2697</v>
      </c>
      <c r="W928" s="155"/>
      <c r="X928" s="158"/>
      <c r="Y928" s="152"/>
      <c r="Z928" s="129"/>
      <c r="AA928" s="124"/>
      <c r="AB928" s="118"/>
      <c r="AC928" s="135"/>
      <c r="AD928" s="135"/>
      <c r="AE928" s="138"/>
      <c r="AF928" s="140"/>
      <c r="AG928" s="135"/>
    </row>
    <row r="929" spans="1:33" hidden="1">
      <c r="A929" s="60" t="s">
        <v>5731</v>
      </c>
      <c r="B929" s="31" t="s">
        <v>1197</v>
      </c>
      <c r="C929" s="32" t="s">
        <v>2175</v>
      </c>
      <c r="D929" s="32" t="s">
        <v>2211</v>
      </c>
      <c r="E929" s="32" t="s">
        <v>2116</v>
      </c>
      <c r="F929" s="32" t="s">
        <v>2117</v>
      </c>
      <c r="G929" s="34" t="s">
        <v>2107</v>
      </c>
      <c r="H929" s="35" t="s">
        <v>2987</v>
      </c>
      <c r="I929" s="313">
        <v>5152</v>
      </c>
      <c r="J929" s="347">
        <v>707</v>
      </c>
      <c r="K929" s="331">
        <v>13</v>
      </c>
      <c r="L929" s="327">
        <v>1645.92</v>
      </c>
      <c r="M929" s="106">
        <f t="shared" si="140"/>
        <v>2.5232918999999999E-3</v>
      </c>
      <c r="N929" s="106">
        <f t="shared" si="141"/>
        <v>1.0838724E-3</v>
      </c>
      <c r="O929" s="106">
        <f t="shared" si="142"/>
        <v>5.4753799999999997E-5</v>
      </c>
      <c r="P929" s="361">
        <f t="shared" si="143"/>
        <v>5858</v>
      </c>
      <c r="Q929" s="213"/>
      <c r="R929" s="228"/>
      <c r="S929" s="213"/>
      <c r="T929" s="212"/>
      <c r="U929" s="203">
        <f t="shared" si="144"/>
        <v>5858</v>
      </c>
      <c r="V929" s="223">
        <f t="shared" si="139"/>
        <v>5858</v>
      </c>
      <c r="W929" s="155"/>
      <c r="X929" s="158"/>
      <c r="Y929" s="152"/>
      <c r="Z929" s="129"/>
      <c r="AA929" s="124"/>
      <c r="AB929" s="118"/>
      <c r="AC929" s="135"/>
      <c r="AD929" s="135"/>
      <c r="AE929" s="138"/>
      <c r="AF929" s="140"/>
      <c r="AG929" s="135"/>
    </row>
    <row r="930" spans="1:33" hidden="1">
      <c r="A930" s="60" t="s">
        <v>5732</v>
      </c>
      <c r="B930" s="31" t="s">
        <v>1198</v>
      </c>
      <c r="C930" s="32" t="s">
        <v>2175</v>
      </c>
      <c r="D930" s="32" t="s">
        <v>2211</v>
      </c>
      <c r="E930" s="32" t="s">
        <v>2115</v>
      </c>
      <c r="F930" s="32" t="s">
        <v>2117</v>
      </c>
      <c r="G930" s="34" t="s">
        <v>2107</v>
      </c>
      <c r="H930" s="35" t="s">
        <v>2988</v>
      </c>
      <c r="I930" s="313">
        <v>9044</v>
      </c>
      <c r="J930" s="347">
        <v>1203</v>
      </c>
      <c r="K930" s="331">
        <v>33</v>
      </c>
      <c r="L930" s="327">
        <v>2006.38</v>
      </c>
      <c r="M930" s="106">
        <f t="shared" si="140"/>
        <v>3.6488279000000002E-3</v>
      </c>
      <c r="N930" s="106">
        <f t="shared" si="141"/>
        <v>2.1877909000000001E-3</v>
      </c>
      <c r="O930" s="106">
        <f t="shared" si="142"/>
        <v>1.105203E-4</v>
      </c>
      <c r="P930" s="361">
        <f t="shared" si="143"/>
        <v>11825</v>
      </c>
      <c r="Q930" s="212"/>
      <c r="R930" s="228"/>
      <c r="S930" s="212"/>
      <c r="T930" s="212"/>
      <c r="U930" s="203">
        <f t="shared" si="144"/>
        <v>11825</v>
      </c>
      <c r="V930" s="223">
        <f t="shared" si="139"/>
        <v>11825</v>
      </c>
      <c r="W930" s="155"/>
      <c r="X930" s="158"/>
      <c r="Y930" s="152"/>
      <c r="Z930" s="129"/>
      <c r="AA930" s="124"/>
      <c r="AB930" s="118"/>
      <c r="AC930" s="135"/>
      <c r="AD930" s="135"/>
      <c r="AE930" s="138"/>
      <c r="AF930" s="140"/>
      <c r="AG930" s="135"/>
    </row>
    <row r="931" spans="1:33" hidden="1">
      <c r="A931" s="60" t="s">
        <v>5733</v>
      </c>
      <c r="B931" s="31" t="s">
        <v>1199</v>
      </c>
      <c r="C931" s="32" t="s">
        <v>2175</v>
      </c>
      <c r="D931" s="32" t="s">
        <v>2211</v>
      </c>
      <c r="E931" s="32" t="s">
        <v>2120</v>
      </c>
      <c r="F931" s="32" t="s">
        <v>2119</v>
      </c>
      <c r="G931" s="38" t="s">
        <v>2108</v>
      </c>
      <c r="H931" s="44" t="s">
        <v>2989</v>
      </c>
      <c r="I931" s="313">
        <v>8902</v>
      </c>
      <c r="J931" s="347">
        <v>1427</v>
      </c>
      <c r="K931" s="331">
        <v>89</v>
      </c>
      <c r="L931" s="327">
        <v>924.92</v>
      </c>
      <c r="M931" s="106">
        <f t="shared" si="140"/>
        <v>9.9977533000000004E-3</v>
      </c>
      <c r="N931" s="106">
        <f t="shared" si="141"/>
        <v>1.5424894999999999E-2</v>
      </c>
      <c r="O931" s="106">
        <f t="shared" si="142"/>
        <v>7.7921730000000001E-4</v>
      </c>
      <c r="P931" s="361">
        <f t="shared" si="143"/>
        <v>83376</v>
      </c>
      <c r="Q931" s="212"/>
      <c r="R931" s="228"/>
      <c r="S931" s="212"/>
      <c r="T931" s="212"/>
      <c r="U931" s="203">
        <f t="shared" si="144"/>
        <v>83376</v>
      </c>
      <c r="V931" s="223">
        <f t="shared" si="139"/>
        <v>83376</v>
      </c>
      <c r="W931" s="152"/>
      <c r="X931" s="158"/>
      <c r="Y931" s="152"/>
      <c r="Z931" s="129"/>
      <c r="AA931" s="124"/>
      <c r="AB931" s="118"/>
      <c r="AC931" s="135"/>
      <c r="AD931" s="135"/>
      <c r="AE931" s="138"/>
      <c r="AF931" s="140"/>
      <c r="AG931" s="135"/>
    </row>
    <row r="932" spans="1:33" hidden="1">
      <c r="A932" s="60" t="s">
        <v>5734</v>
      </c>
      <c r="B932" s="31" t="s">
        <v>1200</v>
      </c>
      <c r="C932" s="32" t="s">
        <v>2175</v>
      </c>
      <c r="D932" s="32" t="s">
        <v>2211</v>
      </c>
      <c r="E932" s="32" t="s">
        <v>2122</v>
      </c>
      <c r="F932" s="32" t="s">
        <v>2119</v>
      </c>
      <c r="G932" s="38" t="s">
        <v>2108</v>
      </c>
      <c r="H932" s="44" t="s">
        <v>2990</v>
      </c>
      <c r="I932" s="313">
        <v>6895</v>
      </c>
      <c r="J932" s="347">
        <v>1046</v>
      </c>
      <c r="K932" s="331">
        <v>202</v>
      </c>
      <c r="L932" s="327">
        <v>887.22</v>
      </c>
      <c r="M932" s="106">
        <f t="shared" si="140"/>
        <v>2.9296591699999999E-2</v>
      </c>
      <c r="N932" s="106">
        <f t="shared" si="141"/>
        <v>3.4539612400000003E-2</v>
      </c>
      <c r="O932" s="106">
        <f t="shared" si="142"/>
        <v>1.7448330000000001E-3</v>
      </c>
      <c r="P932" s="361">
        <f t="shared" si="143"/>
        <v>186697</v>
      </c>
      <c r="Q932" s="213"/>
      <c r="R932" s="228"/>
      <c r="S932" s="213"/>
      <c r="T932" s="212"/>
      <c r="U932" s="203">
        <f t="shared" si="144"/>
        <v>186697</v>
      </c>
      <c r="V932" s="223">
        <f t="shared" si="139"/>
        <v>186697</v>
      </c>
      <c r="W932" s="152"/>
      <c r="X932" s="158"/>
      <c r="Y932" s="152"/>
      <c r="Z932" s="129"/>
      <c r="AA932" s="124"/>
      <c r="AB932" s="118"/>
      <c r="AC932" s="135"/>
      <c r="AD932" s="135"/>
      <c r="AE932" s="138"/>
      <c r="AF932" s="140"/>
      <c r="AG932" s="135"/>
    </row>
    <row r="933" spans="1:33" hidden="1">
      <c r="A933" s="60" t="s">
        <v>5735</v>
      </c>
      <c r="B933" s="31" t="s">
        <v>1201</v>
      </c>
      <c r="C933" s="32" t="s">
        <v>2175</v>
      </c>
      <c r="D933" s="32" t="s">
        <v>2211</v>
      </c>
      <c r="E933" s="32" t="s">
        <v>2124</v>
      </c>
      <c r="F933" s="32" t="s">
        <v>2119</v>
      </c>
      <c r="G933" s="34" t="s">
        <v>2108</v>
      </c>
      <c r="H933" s="44" t="s">
        <v>2987</v>
      </c>
      <c r="I933" s="313">
        <v>11240</v>
      </c>
      <c r="J933" s="347">
        <v>1691</v>
      </c>
      <c r="K933" s="331">
        <v>124</v>
      </c>
      <c r="L933" s="327">
        <v>976.66</v>
      </c>
      <c r="M933" s="106">
        <f t="shared" si="140"/>
        <v>1.1032028399999999E-2</v>
      </c>
      <c r="N933" s="106">
        <f t="shared" si="141"/>
        <v>1.9100976799999999E-2</v>
      </c>
      <c r="O933" s="106">
        <f t="shared" si="142"/>
        <v>9.6492150000000005E-4</v>
      </c>
      <c r="P933" s="361">
        <f t="shared" si="143"/>
        <v>103246</v>
      </c>
      <c r="Q933" s="213"/>
      <c r="R933" s="228"/>
      <c r="S933" s="213"/>
      <c r="T933" s="212"/>
      <c r="U933" s="203">
        <f t="shared" si="144"/>
        <v>103246</v>
      </c>
      <c r="V933" s="223">
        <f t="shared" si="139"/>
        <v>103246</v>
      </c>
      <c r="W933" s="152"/>
      <c r="X933" s="158"/>
      <c r="Y933" s="152"/>
      <c r="Z933" s="129"/>
      <c r="AA933" s="124"/>
      <c r="AB933" s="118"/>
      <c r="AC933" s="135"/>
      <c r="AD933" s="135"/>
      <c r="AE933" s="138"/>
      <c r="AF933" s="140"/>
      <c r="AG933" s="135"/>
    </row>
    <row r="934" spans="1:33" hidden="1">
      <c r="A934" s="60" t="s">
        <v>5736</v>
      </c>
      <c r="B934" s="31" t="s">
        <v>1202</v>
      </c>
      <c r="C934" s="32" t="s">
        <v>2175</v>
      </c>
      <c r="D934" s="32" t="s">
        <v>2211</v>
      </c>
      <c r="E934" s="32" t="s">
        <v>2126</v>
      </c>
      <c r="F934" s="32">
        <v>3</v>
      </c>
      <c r="G934" s="34" t="s">
        <v>2109</v>
      </c>
      <c r="H934" s="44" t="s">
        <v>2991</v>
      </c>
      <c r="I934" s="313">
        <v>15952</v>
      </c>
      <c r="J934" s="347">
        <v>2295</v>
      </c>
      <c r="K934" s="331">
        <v>108</v>
      </c>
      <c r="L934" s="327">
        <v>1439.29</v>
      </c>
      <c r="M934" s="106">
        <f t="shared" si="140"/>
        <v>6.7703108999999997E-3</v>
      </c>
      <c r="N934" s="106">
        <f t="shared" si="141"/>
        <v>1.0795505699999999E-2</v>
      </c>
      <c r="O934" s="106">
        <f t="shared" si="142"/>
        <v>5.4535510000000001E-4</v>
      </c>
      <c r="P934" s="361">
        <f t="shared" si="143"/>
        <v>58352</v>
      </c>
      <c r="Q934" s="213"/>
      <c r="R934" s="228"/>
      <c r="S934" s="213"/>
      <c r="T934" s="212"/>
      <c r="U934" s="203">
        <f t="shared" si="144"/>
        <v>58352</v>
      </c>
      <c r="V934" s="223">
        <f t="shared" si="139"/>
        <v>58352</v>
      </c>
      <c r="W934" s="152"/>
      <c r="X934" s="158"/>
      <c r="Y934" s="152"/>
      <c r="Z934" s="129"/>
      <c r="AA934" s="124"/>
      <c r="AB934" s="118"/>
      <c r="AC934" s="135"/>
      <c r="AD934" s="135"/>
      <c r="AE934" s="138"/>
      <c r="AF934" s="140"/>
      <c r="AG934" s="135"/>
    </row>
    <row r="935" spans="1:33" hidden="1">
      <c r="A935" s="60" t="s">
        <v>5737</v>
      </c>
      <c r="B935" s="31" t="s">
        <v>1203</v>
      </c>
      <c r="C935" s="32" t="s">
        <v>2175</v>
      </c>
      <c r="D935" s="32" t="s">
        <v>2211</v>
      </c>
      <c r="E935" s="32" t="s">
        <v>2133</v>
      </c>
      <c r="F935" s="32" t="s">
        <v>2119</v>
      </c>
      <c r="G935" s="34" t="s">
        <v>2108</v>
      </c>
      <c r="H935" s="44" t="s">
        <v>2992</v>
      </c>
      <c r="I935" s="313">
        <v>11926</v>
      </c>
      <c r="J935" s="347">
        <v>1615</v>
      </c>
      <c r="K935" s="331">
        <v>59</v>
      </c>
      <c r="L935" s="327">
        <v>1287.3</v>
      </c>
      <c r="M935" s="106">
        <f t="shared" si="140"/>
        <v>4.9471742000000004E-3</v>
      </c>
      <c r="N935" s="106">
        <f t="shared" si="141"/>
        <v>6.2065456999999997E-3</v>
      </c>
      <c r="O935" s="106">
        <f t="shared" si="142"/>
        <v>3.135352E-4</v>
      </c>
      <c r="P935" s="361">
        <f t="shared" si="143"/>
        <v>33548</v>
      </c>
      <c r="Q935" s="213"/>
      <c r="R935" s="228"/>
      <c r="S935" s="213"/>
      <c r="T935" s="212"/>
      <c r="U935" s="203">
        <f t="shared" si="144"/>
        <v>33548</v>
      </c>
      <c r="V935" s="223">
        <f t="shared" si="139"/>
        <v>33548</v>
      </c>
      <c r="W935" s="152"/>
      <c r="X935" s="158"/>
      <c r="Y935" s="152"/>
      <c r="Z935" s="129"/>
      <c r="AA935" s="124"/>
      <c r="AB935" s="118"/>
      <c r="AC935" s="135"/>
      <c r="AD935" s="135"/>
      <c r="AE935" s="138"/>
      <c r="AF935" s="140"/>
      <c r="AG935" s="135"/>
    </row>
    <row r="936" spans="1:33" hidden="1">
      <c r="A936" s="60" t="s">
        <v>5738</v>
      </c>
      <c r="B936" s="31" t="s">
        <v>1204</v>
      </c>
      <c r="C936" s="32" t="s">
        <v>2175</v>
      </c>
      <c r="D936" s="32" t="s">
        <v>2211</v>
      </c>
      <c r="E936" s="32" t="s">
        <v>2157</v>
      </c>
      <c r="F936" s="32" t="s">
        <v>2119</v>
      </c>
      <c r="G936" s="34" t="s">
        <v>2108</v>
      </c>
      <c r="H936" s="44" t="s">
        <v>2993</v>
      </c>
      <c r="I936" s="313">
        <v>9039</v>
      </c>
      <c r="J936" s="347">
        <v>1288</v>
      </c>
      <c r="K936" s="331">
        <v>134</v>
      </c>
      <c r="L936" s="327">
        <v>1094.6199999999999</v>
      </c>
      <c r="M936" s="106">
        <f t="shared" si="140"/>
        <v>1.48246487E-2</v>
      </c>
      <c r="N936" s="106">
        <f t="shared" si="141"/>
        <v>1.7443631099999999E-2</v>
      </c>
      <c r="O936" s="106">
        <f t="shared" si="142"/>
        <v>8.811976E-4</v>
      </c>
      <c r="P936" s="361">
        <f t="shared" si="143"/>
        <v>94288</v>
      </c>
      <c r="Q936" s="213"/>
      <c r="R936" s="228"/>
      <c r="S936" s="213"/>
      <c r="T936" s="212"/>
      <c r="U936" s="203">
        <f t="shared" si="144"/>
        <v>94288</v>
      </c>
      <c r="V936" s="223">
        <f t="shared" si="139"/>
        <v>94288</v>
      </c>
      <c r="W936" s="152"/>
      <c r="X936" s="158"/>
      <c r="Y936" s="152"/>
      <c r="Z936" s="129"/>
      <c r="AA936" s="124"/>
      <c r="AB936" s="118"/>
      <c r="AC936" s="135"/>
      <c r="AD936" s="135"/>
      <c r="AE936" s="138"/>
      <c r="AF936" s="140"/>
      <c r="AG936" s="135"/>
    </row>
    <row r="937" spans="1:33" hidden="1">
      <c r="A937" s="60" t="s">
        <v>5739</v>
      </c>
      <c r="B937" s="31" t="s">
        <v>1205</v>
      </c>
      <c r="C937" s="32" t="s">
        <v>2175</v>
      </c>
      <c r="D937" s="32" t="s">
        <v>2211</v>
      </c>
      <c r="E937" s="32" t="s">
        <v>2159</v>
      </c>
      <c r="F937" s="32" t="s">
        <v>2119</v>
      </c>
      <c r="G937" s="34" t="s">
        <v>2108</v>
      </c>
      <c r="H937" s="35" t="s">
        <v>2994</v>
      </c>
      <c r="I937" s="313">
        <v>5611</v>
      </c>
      <c r="J937" s="347">
        <v>745</v>
      </c>
      <c r="K937" s="331">
        <v>34</v>
      </c>
      <c r="L937" s="327">
        <v>1249.71</v>
      </c>
      <c r="M937" s="106">
        <f t="shared" si="140"/>
        <v>6.0595259000000004E-3</v>
      </c>
      <c r="N937" s="106">
        <f t="shared" si="141"/>
        <v>3.6123154000000002E-3</v>
      </c>
      <c r="O937" s="106">
        <f t="shared" si="142"/>
        <v>1.8248280000000001E-4</v>
      </c>
      <c r="P937" s="361">
        <f t="shared" si="143"/>
        <v>19525</v>
      </c>
      <c r="Q937" s="213"/>
      <c r="R937" s="228"/>
      <c r="S937" s="213"/>
      <c r="T937" s="212"/>
      <c r="U937" s="203">
        <f t="shared" si="144"/>
        <v>19525</v>
      </c>
      <c r="V937" s="223">
        <f t="shared" si="139"/>
        <v>19525</v>
      </c>
      <c r="W937" s="152"/>
      <c r="X937" s="158"/>
      <c r="Y937" s="152"/>
      <c r="Z937" s="129"/>
      <c r="AA937" s="124"/>
      <c r="AB937" s="118"/>
      <c r="AC937" s="135"/>
      <c r="AD937" s="135"/>
      <c r="AE937" s="138"/>
      <c r="AF937" s="140"/>
      <c r="AG937" s="135"/>
    </row>
    <row r="938" spans="1:33" hidden="1">
      <c r="A938" s="60" t="s">
        <v>5740</v>
      </c>
      <c r="B938" s="31" t="s">
        <v>1206</v>
      </c>
      <c r="C938" s="32" t="s">
        <v>2175</v>
      </c>
      <c r="D938" s="32" t="s">
        <v>2215</v>
      </c>
      <c r="E938" s="32" t="s">
        <v>2116</v>
      </c>
      <c r="F938" s="32">
        <v>3</v>
      </c>
      <c r="G938" s="34" t="s">
        <v>2109</v>
      </c>
      <c r="H938" s="35" t="s">
        <v>2995</v>
      </c>
      <c r="I938" s="313">
        <v>11237</v>
      </c>
      <c r="J938" s="347">
        <v>1611</v>
      </c>
      <c r="K938" s="331">
        <v>271</v>
      </c>
      <c r="L938" s="327">
        <v>958.07</v>
      </c>
      <c r="M938" s="18">
        <f t="shared" si="140"/>
        <v>2.41167571E-2</v>
      </c>
      <c r="N938" s="18">
        <f t="shared" si="141"/>
        <v>4.0552460300000003E-2</v>
      </c>
      <c r="O938" s="36">
        <f t="shared" si="142"/>
        <v>2.0485832000000002E-3</v>
      </c>
      <c r="P938" s="361">
        <f t="shared" si="143"/>
        <v>219198</v>
      </c>
      <c r="Q938" s="213"/>
      <c r="R938" s="228"/>
      <c r="S938" s="213"/>
      <c r="T938" s="212"/>
      <c r="U938" s="203">
        <f t="shared" si="144"/>
        <v>219198</v>
      </c>
      <c r="V938" s="223">
        <f t="shared" si="139"/>
        <v>219198</v>
      </c>
      <c r="W938" s="152"/>
      <c r="X938" s="158"/>
      <c r="Y938" s="152"/>
      <c r="Z938" s="129"/>
      <c r="AA938" s="124"/>
      <c r="AB938" s="118"/>
      <c r="AC938" s="135"/>
      <c r="AD938" s="135"/>
      <c r="AE938" s="138"/>
      <c r="AF938" s="140"/>
      <c r="AG938" s="135"/>
    </row>
    <row r="939" spans="1:33" hidden="1">
      <c r="A939" s="60" t="s">
        <v>5741</v>
      </c>
      <c r="B939" s="31" t="s">
        <v>1207</v>
      </c>
      <c r="C939" s="32" t="s">
        <v>2175</v>
      </c>
      <c r="D939" s="32" t="s">
        <v>2215</v>
      </c>
      <c r="E939" s="32" t="s">
        <v>2115</v>
      </c>
      <c r="F939" s="32" t="s">
        <v>2119</v>
      </c>
      <c r="G939" s="34" t="s">
        <v>2108</v>
      </c>
      <c r="H939" s="35" t="s">
        <v>2996</v>
      </c>
      <c r="I939" s="313">
        <v>8952</v>
      </c>
      <c r="J939" s="347">
        <v>1415</v>
      </c>
      <c r="K939" s="331">
        <v>125</v>
      </c>
      <c r="L939" s="327">
        <v>761.47</v>
      </c>
      <c r="M939" s="18">
        <f t="shared" si="140"/>
        <v>1.3963360100000001E-2</v>
      </c>
      <c r="N939" s="18">
        <f t="shared" si="141"/>
        <v>2.5947384E-2</v>
      </c>
      <c r="O939" s="36">
        <f t="shared" si="142"/>
        <v>1.3107805000000001E-3</v>
      </c>
      <c r="P939" s="361">
        <f t="shared" si="143"/>
        <v>140253</v>
      </c>
      <c r="Q939" s="213"/>
      <c r="R939" s="228"/>
      <c r="S939" s="213"/>
      <c r="T939" s="212"/>
      <c r="U939" s="203">
        <f t="shared" si="144"/>
        <v>140253</v>
      </c>
      <c r="V939" s="223">
        <f t="shared" si="139"/>
        <v>140253</v>
      </c>
      <c r="W939" s="152"/>
      <c r="X939" s="158"/>
      <c r="Y939" s="152"/>
      <c r="Z939" s="129"/>
      <c r="AA939" s="124"/>
      <c r="AB939" s="118"/>
      <c r="AC939" s="135"/>
      <c r="AD939" s="135"/>
      <c r="AE939" s="138"/>
      <c r="AF939" s="140"/>
      <c r="AG939" s="135"/>
    </row>
    <row r="940" spans="1:33" hidden="1">
      <c r="A940" s="60" t="s">
        <v>5742</v>
      </c>
      <c r="B940" s="31" t="s">
        <v>1208</v>
      </c>
      <c r="C940" s="32" t="s">
        <v>2175</v>
      </c>
      <c r="D940" s="32" t="s">
        <v>2215</v>
      </c>
      <c r="E940" s="32" t="s">
        <v>2120</v>
      </c>
      <c r="F940" s="32" t="s">
        <v>2119</v>
      </c>
      <c r="G940" s="34" t="s">
        <v>2108</v>
      </c>
      <c r="H940" s="35" t="s">
        <v>2997</v>
      </c>
      <c r="I940" s="313">
        <v>15432</v>
      </c>
      <c r="J940" s="347">
        <v>2429</v>
      </c>
      <c r="K940" s="331">
        <v>134</v>
      </c>
      <c r="L940" s="327">
        <v>1222.71</v>
      </c>
      <c r="M940" s="18">
        <f t="shared" si="140"/>
        <v>8.6832555000000006E-3</v>
      </c>
      <c r="N940" s="18">
        <f t="shared" si="141"/>
        <v>1.72499019E-2</v>
      </c>
      <c r="O940" s="36">
        <f t="shared" si="142"/>
        <v>8.71411E-4</v>
      </c>
      <c r="P940" s="361">
        <f t="shared" si="143"/>
        <v>93240</v>
      </c>
      <c r="Q940" s="213"/>
      <c r="R940" s="228"/>
      <c r="S940" s="213"/>
      <c r="T940" s="212"/>
      <c r="U940" s="203">
        <f t="shared" si="144"/>
        <v>93240</v>
      </c>
      <c r="V940" s="223">
        <f t="shared" si="139"/>
        <v>93240</v>
      </c>
      <c r="W940" s="152"/>
      <c r="X940" s="158"/>
      <c r="Y940" s="152"/>
      <c r="Z940" s="129"/>
      <c r="AA940" s="124"/>
      <c r="AB940" s="118"/>
      <c r="AC940" s="135"/>
      <c r="AD940" s="135"/>
      <c r="AE940" s="138"/>
      <c r="AF940" s="140"/>
      <c r="AG940" s="135"/>
    </row>
    <row r="941" spans="1:33" hidden="1">
      <c r="A941" s="60" t="s">
        <v>5743</v>
      </c>
      <c r="B941" s="31" t="s">
        <v>1209</v>
      </c>
      <c r="C941" s="32" t="s">
        <v>2175</v>
      </c>
      <c r="D941" s="32" t="s">
        <v>2215</v>
      </c>
      <c r="E941" s="32" t="s">
        <v>2122</v>
      </c>
      <c r="F941" s="32" t="s">
        <v>2119</v>
      </c>
      <c r="G941" s="34" t="s">
        <v>2108</v>
      </c>
      <c r="H941" s="35" t="s">
        <v>2998</v>
      </c>
      <c r="I941" s="313">
        <v>11930</v>
      </c>
      <c r="J941" s="347">
        <v>1718</v>
      </c>
      <c r="K941" s="331">
        <v>38</v>
      </c>
      <c r="L941" s="327">
        <v>985.13</v>
      </c>
      <c r="M941" s="18">
        <f t="shared" si="140"/>
        <v>3.1852472000000001E-3</v>
      </c>
      <c r="N941" s="18">
        <f t="shared" si="141"/>
        <v>5.5548552999999997E-3</v>
      </c>
      <c r="O941" s="36">
        <f t="shared" si="142"/>
        <v>2.8061379999999998E-4</v>
      </c>
      <c r="P941" s="361">
        <f t="shared" si="143"/>
        <v>30025</v>
      </c>
      <c r="Q941" s="213"/>
      <c r="R941" s="228"/>
      <c r="S941" s="213"/>
      <c r="T941" s="212"/>
      <c r="U941" s="203">
        <f t="shared" si="144"/>
        <v>30025</v>
      </c>
      <c r="V941" s="223">
        <f t="shared" si="139"/>
        <v>30025</v>
      </c>
      <c r="W941" s="152"/>
      <c r="X941" s="158"/>
      <c r="Y941" s="152"/>
      <c r="Z941" s="129"/>
      <c r="AA941" s="124"/>
      <c r="AB941" s="118"/>
      <c r="AC941" s="135"/>
      <c r="AD941" s="135"/>
      <c r="AE941" s="138"/>
      <c r="AF941" s="140"/>
      <c r="AG941" s="135"/>
    </row>
    <row r="942" spans="1:33" hidden="1">
      <c r="A942" s="61" t="s">
        <v>7280</v>
      </c>
      <c r="B942" s="31" t="s">
        <v>1210</v>
      </c>
      <c r="C942" s="32" t="s">
        <v>2175</v>
      </c>
      <c r="D942" s="32" t="s">
        <v>2215</v>
      </c>
      <c r="E942" s="32" t="s">
        <v>2124</v>
      </c>
      <c r="F942" s="32">
        <v>3</v>
      </c>
      <c r="G942" s="34" t="s">
        <v>2109</v>
      </c>
      <c r="H942" s="35" t="s">
        <v>2999</v>
      </c>
      <c r="I942" s="313">
        <v>9604</v>
      </c>
      <c r="J942" s="347">
        <v>1212</v>
      </c>
      <c r="K942" s="331">
        <v>56</v>
      </c>
      <c r="L942" s="327">
        <v>1250.9000000000001</v>
      </c>
      <c r="M942" s="18">
        <f t="shared" si="140"/>
        <v>5.8309036999999999E-3</v>
      </c>
      <c r="N942" s="18">
        <f t="shared" si="141"/>
        <v>5.6495764999999996E-3</v>
      </c>
      <c r="O942" s="36">
        <f t="shared" si="142"/>
        <v>2.853989E-4</v>
      </c>
      <c r="P942" s="361">
        <f t="shared" si="143"/>
        <v>30537</v>
      </c>
      <c r="Q942" s="213"/>
      <c r="R942" s="228"/>
      <c r="S942" s="213"/>
      <c r="T942" s="212"/>
      <c r="U942" s="203">
        <f t="shared" si="144"/>
        <v>30537</v>
      </c>
      <c r="V942" s="223">
        <f t="shared" si="139"/>
        <v>30537</v>
      </c>
      <c r="W942" s="152"/>
      <c r="X942" s="158"/>
      <c r="Y942" s="152"/>
      <c r="Z942" s="129"/>
      <c r="AA942" s="124"/>
      <c r="AB942" s="118"/>
      <c r="AC942" s="135"/>
      <c r="AD942" s="135"/>
      <c r="AE942" s="138"/>
      <c r="AF942" s="140"/>
      <c r="AG942" s="135"/>
    </row>
    <row r="943" spans="1:33" hidden="1">
      <c r="A943" s="60" t="s">
        <v>5744</v>
      </c>
      <c r="B943" s="31" t="s">
        <v>1211</v>
      </c>
      <c r="C943" s="32" t="s">
        <v>2175</v>
      </c>
      <c r="D943" s="32" t="s">
        <v>2215</v>
      </c>
      <c r="E943" s="32" t="s">
        <v>2126</v>
      </c>
      <c r="F943" s="32">
        <v>3</v>
      </c>
      <c r="G943" s="34" t="s">
        <v>2109</v>
      </c>
      <c r="H943" s="35" t="s">
        <v>3000</v>
      </c>
      <c r="I943" s="313">
        <v>11623</v>
      </c>
      <c r="J943" s="347">
        <v>1732</v>
      </c>
      <c r="K943" s="331">
        <v>122</v>
      </c>
      <c r="L943" s="327">
        <v>862.47</v>
      </c>
      <c r="M943" s="18">
        <f t="shared" si="140"/>
        <v>1.04964294E-2</v>
      </c>
      <c r="N943" s="18">
        <f t="shared" si="141"/>
        <v>2.1078780299999999E-2</v>
      </c>
      <c r="O943" s="36">
        <f t="shared" si="142"/>
        <v>1.0648338999999999E-3</v>
      </c>
      <c r="P943" s="361">
        <f t="shared" si="143"/>
        <v>113937</v>
      </c>
      <c r="Q943" s="213"/>
      <c r="R943" s="228"/>
      <c r="S943" s="213"/>
      <c r="T943" s="212"/>
      <c r="U943" s="203">
        <f t="shared" si="144"/>
        <v>113937</v>
      </c>
      <c r="V943" s="223">
        <f t="shared" si="139"/>
        <v>113937</v>
      </c>
      <c r="W943" s="152"/>
      <c r="X943" s="158"/>
      <c r="Y943" s="152"/>
      <c r="Z943" s="129"/>
      <c r="AA943" s="124"/>
      <c r="AB943" s="118"/>
      <c r="AC943" s="135"/>
      <c r="AD943" s="135"/>
      <c r="AE943" s="138"/>
      <c r="AF943" s="140"/>
      <c r="AG943" s="135"/>
    </row>
    <row r="944" spans="1:33" hidden="1">
      <c r="A944" s="60" t="s">
        <v>5745</v>
      </c>
      <c r="B944" s="31" t="s">
        <v>1212</v>
      </c>
      <c r="C944" s="32" t="s">
        <v>2175</v>
      </c>
      <c r="D944" s="32" t="s">
        <v>2215</v>
      </c>
      <c r="E944" s="32" t="s">
        <v>2133</v>
      </c>
      <c r="F944" s="32" t="s">
        <v>2119</v>
      </c>
      <c r="G944" s="34" t="s">
        <v>2108</v>
      </c>
      <c r="H944" s="35" t="s">
        <v>3001</v>
      </c>
      <c r="I944" s="313">
        <v>6750</v>
      </c>
      <c r="J944" s="347">
        <v>965</v>
      </c>
      <c r="K944" s="331">
        <v>157</v>
      </c>
      <c r="L944" s="327">
        <v>947.26</v>
      </c>
      <c r="M944" s="18">
        <f t="shared" si="140"/>
        <v>2.32592592E-2</v>
      </c>
      <c r="N944" s="18">
        <f t="shared" si="141"/>
        <v>2.36948516E-2</v>
      </c>
      <c r="O944" s="36">
        <f t="shared" si="142"/>
        <v>1.1969896000000001E-3</v>
      </c>
      <c r="P944" s="361">
        <f t="shared" si="143"/>
        <v>128077</v>
      </c>
      <c r="Q944" s="213"/>
      <c r="R944" s="228"/>
      <c r="S944" s="213"/>
      <c r="T944" s="212"/>
      <c r="U944" s="203">
        <f t="shared" si="144"/>
        <v>128077</v>
      </c>
      <c r="V944" s="223">
        <f t="shared" si="139"/>
        <v>128077</v>
      </c>
      <c r="W944" s="152"/>
      <c r="X944" s="158"/>
      <c r="Y944" s="152"/>
      <c r="Z944" s="129"/>
      <c r="AA944" s="124"/>
      <c r="AB944" s="118"/>
      <c r="AC944" s="135"/>
      <c r="AD944" s="135"/>
      <c r="AE944" s="138"/>
      <c r="AF944" s="140"/>
      <c r="AG944" s="135"/>
    </row>
    <row r="945" spans="1:33" hidden="1">
      <c r="A945" s="60" t="s">
        <v>5746</v>
      </c>
      <c r="B945" s="31" t="s">
        <v>1213</v>
      </c>
      <c r="C945" s="32" t="s">
        <v>2175</v>
      </c>
      <c r="D945" s="32" t="s">
        <v>2215</v>
      </c>
      <c r="E945" s="32" t="s">
        <v>2157</v>
      </c>
      <c r="F945" s="32" t="s">
        <v>2119</v>
      </c>
      <c r="G945" s="34" t="s">
        <v>2108</v>
      </c>
      <c r="H945" s="35" t="s">
        <v>3002</v>
      </c>
      <c r="I945" s="313">
        <v>14326</v>
      </c>
      <c r="J945" s="347">
        <v>2113</v>
      </c>
      <c r="K945" s="331">
        <v>36</v>
      </c>
      <c r="L945" s="327">
        <v>1235.81</v>
      </c>
      <c r="M945" s="18">
        <f t="shared" si="140"/>
        <v>2.5129135E-3</v>
      </c>
      <c r="N945" s="18">
        <f t="shared" si="141"/>
        <v>4.2966039999999999E-3</v>
      </c>
      <c r="O945" s="36">
        <f t="shared" si="142"/>
        <v>2.170509E-4</v>
      </c>
      <c r="P945" s="361">
        <f t="shared" si="143"/>
        <v>23224</v>
      </c>
      <c r="Q945" s="213"/>
      <c r="R945" s="228"/>
      <c r="S945" s="213"/>
      <c r="T945" s="212"/>
      <c r="U945" s="203">
        <f t="shared" si="144"/>
        <v>23224</v>
      </c>
      <c r="V945" s="223">
        <f t="shared" si="139"/>
        <v>23224</v>
      </c>
      <c r="W945" s="152"/>
      <c r="X945" s="158"/>
      <c r="Y945" s="152"/>
      <c r="Z945" s="129"/>
      <c r="AA945" s="124"/>
      <c r="AB945" s="118"/>
      <c r="AC945" s="135"/>
      <c r="AD945" s="135"/>
      <c r="AE945" s="138"/>
      <c r="AF945" s="140"/>
      <c r="AG945" s="135"/>
    </row>
    <row r="946" spans="1:33" hidden="1">
      <c r="A946" s="60" t="s">
        <v>5747</v>
      </c>
      <c r="B946" s="31" t="s">
        <v>1214</v>
      </c>
      <c r="C946" s="32" t="s">
        <v>2175</v>
      </c>
      <c r="D946" s="32" t="s">
        <v>2215</v>
      </c>
      <c r="E946" s="32" t="s">
        <v>2159</v>
      </c>
      <c r="F946" s="32" t="s">
        <v>2119</v>
      </c>
      <c r="G946" s="34" t="s">
        <v>2108</v>
      </c>
      <c r="H946" s="44" t="s">
        <v>3003</v>
      </c>
      <c r="I946" s="313">
        <v>26224</v>
      </c>
      <c r="J946" s="347">
        <v>3748</v>
      </c>
      <c r="K946" s="331">
        <v>61</v>
      </c>
      <c r="L946" s="327">
        <v>1820.27</v>
      </c>
      <c r="M946" s="106">
        <f t="shared" si="140"/>
        <v>2.3261134E-3</v>
      </c>
      <c r="N946" s="106">
        <f t="shared" si="141"/>
        <v>4.7895493000000003E-3</v>
      </c>
      <c r="O946" s="106">
        <f t="shared" si="142"/>
        <v>2.4195299999999999E-4</v>
      </c>
      <c r="P946" s="361">
        <f t="shared" si="143"/>
        <v>25888</v>
      </c>
      <c r="Q946" s="213"/>
      <c r="R946" s="228"/>
      <c r="S946" s="213"/>
      <c r="T946" s="212"/>
      <c r="U946" s="203">
        <f t="shared" si="144"/>
        <v>25888</v>
      </c>
      <c r="V946" s="223">
        <f t="shared" si="139"/>
        <v>25888</v>
      </c>
      <c r="W946" s="152"/>
      <c r="X946" s="158"/>
      <c r="Y946" s="152"/>
      <c r="Z946" s="129"/>
      <c r="AA946" s="124"/>
      <c r="AB946" s="118"/>
      <c r="AC946" s="135"/>
      <c r="AD946" s="135"/>
      <c r="AE946" s="138"/>
      <c r="AF946" s="140"/>
      <c r="AG946" s="135"/>
    </row>
    <row r="947" spans="1:33" hidden="1">
      <c r="A947" s="60" t="s">
        <v>5748</v>
      </c>
      <c r="B947" s="31" t="s">
        <v>1215</v>
      </c>
      <c r="C947" s="32" t="s">
        <v>2175</v>
      </c>
      <c r="D947" s="32" t="s">
        <v>2215</v>
      </c>
      <c r="E947" s="32" t="s">
        <v>2172</v>
      </c>
      <c r="F947" s="32">
        <v>3</v>
      </c>
      <c r="G947" s="34" t="s">
        <v>2109</v>
      </c>
      <c r="H947" s="44" t="s">
        <v>3004</v>
      </c>
      <c r="I947" s="313">
        <v>17809</v>
      </c>
      <c r="J947" s="347">
        <v>2622</v>
      </c>
      <c r="K947" s="331">
        <v>131</v>
      </c>
      <c r="L947" s="329">
        <v>1036.57</v>
      </c>
      <c r="M947" s="106">
        <f t="shared" si="140"/>
        <v>7.3558312999999998E-3</v>
      </c>
      <c r="N947" s="106">
        <f t="shared" si="141"/>
        <v>1.86065482E-2</v>
      </c>
      <c r="O947" s="106">
        <f t="shared" si="142"/>
        <v>9.3994450000000002E-4</v>
      </c>
      <c r="P947" s="361">
        <f t="shared" si="143"/>
        <v>100574</v>
      </c>
      <c r="Q947" s="213"/>
      <c r="R947" s="228"/>
      <c r="S947" s="213"/>
      <c r="T947" s="212"/>
      <c r="U947" s="203">
        <f t="shared" si="144"/>
        <v>100574</v>
      </c>
      <c r="V947" s="223">
        <f t="shared" si="139"/>
        <v>100574</v>
      </c>
      <c r="W947" s="152"/>
      <c r="X947" s="158"/>
      <c r="Y947" s="152"/>
      <c r="Z947" s="129"/>
      <c r="AA947" s="124"/>
      <c r="AB947" s="118"/>
      <c r="AC947" s="135"/>
      <c r="AD947" s="135"/>
      <c r="AE947" s="138"/>
      <c r="AF947" s="140"/>
      <c r="AG947" s="135"/>
    </row>
    <row r="948" spans="1:33" hidden="1">
      <c r="A948" s="60" t="s">
        <v>5749</v>
      </c>
      <c r="B948" s="31" t="s">
        <v>1216</v>
      </c>
      <c r="C948" s="32" t="s">
        <v>2175</v>
      </c>
      <c r="D948" s="32" t="s">
        <v>2215</v>
      </c>
      <c r="E948" s="32" t="s">
        <v>2174</v>
      </c>
      <c r="F948" s="32" t="s">
        <v>2119</v>
      </c>
      <c r="G948" s="34" t="s">
        <v>2108</v>
      </c>
      <c r="H948" s="44" t="s">
        <v>3005</v>
      </c>
      <c r="I948" s="313">
        <v>10793</v>
      </c>
      <c r="J948" s="347">
        <v>1432</v>
      </c>
      <c r="K948" s="331">
        <v>31</v>
      </c>
      <c r="L948" s="327">
        <v>1636.71</v>
      </c>
      <c r="M948" s="106">
        <f t="shared" si="140"/>
        <v>2.8722320000000002E-3</v>
      </c>
      <c r="N948" s="106">
        <f t="shared" si="141"/>
        <v>2.5129902000000002E-3</v>
      </c>
      <c r="O948" s="106">
        <f t="shared" si="142"/>
        <v>1.2694830000000001E-4</v>
      </c>
      <c r="P948" s="361">
        <f t="shared" si="143"/>
        <v>13583</v>
      </c>
      <c r="Q948" s="213"/>
      <c r="R948" s="228"/>
      <c r="S948" s="213"/>
      <c r="T948" s="212"/>
      <c r="U948" s="203">
        <f t="shared" si="144"/>
        <v>13583</v>
      </c>
      <c r="V948" s="223">
        <f t="shared" si="139"/>
        <v>13583</v>
      </c>
      <c r="W948" s="152"/>
      <c r="X948" s="158"/>
      <c r="Y948" s="152"/>
      <c r="Z948" s="129"/>
      <c r="AA948" s="124"/>
      <c r="AB948" s="118"/>
      <c r="AC948" s="135"/>
      <c r="AD948" s="135"/>
      <c r="AE948" s="138"/>
      <c r="AF948" s="140"/>
      <c r="AG948" s="135"/>
    </row>
    <row r="949" spans="1:33" hidden="1">
      <c r="A949" s="60" t="s">
        <v>5750</v>
      </c>
      <c r="B949" s="31" t="s">
        <v>1217</v>
      </c>
      <c r="C949" s="32" t="s">
        <v>2175</v>
      </c>
      <c r="D949" s="32" t="s">
        <v>2215</v>
      </c>
      <c r="E949" s="32" t="s">
        <v>2175</v>
      </c>
      <c r="F949" s="32" t="s">
        <v>2119</v>
      </c>
      <c r="G949" s="34" t="s">
        <v>2108</v>
      </c>
      <c r="H949" s="44" t="s">
        <v>3006</v>
      </c>
      <c r="I949" s="313">
        <v>3924</v>
      </c>
      <c r="J949" s="347">
        <v>375</v>
      </c>
      <c r="K949" s="331">
        <v>40</v>
      </c>
      <c r="L949" s="327">
        <v>774.3</v>
      </c>
      <c r="M949" s="106">
        <f t="shared" si="140"/>
        <v>1.0193679900000001E-2</v>
      </c>
      <c r="N949" s="106">
        <f t="shared" si="141"/>
        <v>4.9368848000000002E-3</v>
      </c>
      <c r="O949" s="106">
        <f t="shared" si="142"/>
        <v>2.493959E-4</v>
      </c>
      <c r="P949" s="361">
        <f t="shared" si="143"/>
        <v>26685</v>
      </c>
      <c r="Q949" s="213"/>
      <c r="R949" s="228"/>
      <c r="S949" s="213"/>
      <c r="T949" s="212"/>
      <c r="U949" s="203">
        <f t="shared" si="144"/>
        <v>26685</v>
      </c>
      <c r="V949" s="223">
        <f t="shared" si="139"/>
        <v>26685</v>
      </c>
      <c r="W949" s="152"/>
      <c r="X949" s="158"/>
      <c r="Y949" s="152"/>
      <c r="Z949" s="129"/>
      <c r="AA949" s="124"/>
      <c r="AB949" s="118"/>
      <c r="AC949" s="135"/>
      <c r="AD949" s="135"/>
      <c r="AE949" s="138"/>
      <c r="AF949" s="140"/>
      <c r="AG949" s="135"/>
    </row>
    <row r="950" spans="1:33" hidden="1">
      <c r="A950" s="60" t="s">
        <v>5751</v>
      </c>
      <c r="B950" s="31" t="s">
        <v>1218</v>
      </c>
      <c r="C950" s="32" t="s">
        <v>2175</v>
      </c>
      <c r="D950" s="32" t="s">
        <v>2215</v>
      </c>
      <c r="E950" s="32" t="s">
        <v>2177</v>
      </c>
      <c r="F950" s="32">
        <v>3</v>
      </c>
      <c r="G950" s="34" t="s">
        <v>2109</v>
      </c>
      <c r="H950" s="44" t="s">
        <v>3007</v>
      </c>
      <c r="I950" s="313">
        <v>13340</v>
      </c>
      <c r="J950" s="347">
        <v>1898</v>
      </c>
      <c r="K950" s="331">
        <v>39</v>
      </c>
      <c r="L950" s="327">
        <v>1258.43</v>
      </c>
      <c r="M950" s="106">
        <f t="shared" si="140"/>
        <v>2.9235381999999999E-3</v>
      </c>
      <c r="N950" s="106">
        <f t="shared" si="141"/>
        <v>4.4093635999999997E-3</v>
      </c>
      <c r="O950" s="106">
        <f t="shared" si="142"/>
        <v>2.2274719999999999E-4</v>
      </c>
      <c r="P950" s="361">
        <f t="shared" si="143"/>
        <v>23833</v>
      </c>
      <c r="Q950" s="213"/>
      <c r="R950" s="228"/>
      <c r="S950" s="213"/>
      <c r="T950" s="212"/>
      <c r="U950" s="203">
        <f t="shared" si="144"/>
        <v>23833</v>
      </c>
      <c r="V950" s="223">
        <f t="shared" si="139"/>
        <v>23833</v>
      </c>
      <c r="W950" s="152"/>
      <c r="X950" s="158"/>
      <c r="Y950" s="152"/>
      <c r="Z950" s="129"/>
      <c r="AA950" s="124"/>
      <c r="AB950" s="118"/>
      <c r="AC950" s="135"/>
      <c r="AD950" s="135"/>
      <c r="AE950" s="138"/>
      <c r="AF950" s="140"/>
      <c r="AG950" s="135"/>
    </row>
    <row r="951" spans="1:33" hidden="1">
      <c r="A951" s="60" t="s">
        <v>5752</v>
      </c>
      <c r="B951" s="31" t="s">
        <v>1219</v>
      </c>
      <c r="C951" s="32" t="s">
        <v>2175</v>
      </c>
      <c r="D951" s="32" t="s">
        <v>2215</v>
      </c>
      <c r="E951" s="32" t="s">
        <v>2179</v>
      </c>
      <c r="F951" s="32">
        <v>3</v>
      </c>
      <c r="G951" s="34" t="s">
        <v>2109</v>
      </c>
      <c r="H951" s="44" t="s">
        <v>3008</v>
      </c>
      <c r="I951" s="313">
        <v>12536</v>
      </c>
      <c r="J951" s="347">
        <v>1854</v>
      </c>
      <c r="K951" s="331">
        <v>137</v>
      </c>
      <c r="L951" s="327">
        <v>946.68</v>
      </c>
      <c r="M951" s="106">
        <f t="shared" si="140"/>
        <v>1.09285258E-2</v>
      </c>
      <c r="N951" s="106">
        <f t="shared" si="141"/>
        <v>2.1402677599999999E-2</v>
      </c>
      <c r="O951" s="106">
        <f t="shared" si="142"/>
        <v>1.0811962E-3</v>
      </c>
      <c r="P951" s="361">
        <f t="shared" si="143"/>
        <v>115687</v>
      </c>
      <c r="Q951" s="213"/>
      <c r="R951" s="228"/>
      <c r="S951" s="213"/>
      <c r="T951" s="212"/>
      <c r="U951" s="203">
        <f t="shared" si="144"/>
        <v>115687</v>
      </c>
      <c r="V951" s="223">
        <f t="shared" si="139"/>
        <v>115687</v>
      </c>
      <c r="W951" s="152"/>
      <c r="X951" s="158"/>
      <c r="Y951" s="152"/>
      <c r="Z951" s="129"/>
      <c r="AA951" s="124"/>
      <c r="AB951" s="118"/>
      <c r="AC951" s="135"/>
      <c r="AD951" s="135"/>
      <c r="AE951" s="138"/>
      <c r="AF951" s="140"/>
      <c r="AG951" s="135"/>
    </row>
    <row r="952" spans="1:33" hidden="1">
      <c r="A952" s="60" t="s">
        <v>5753</v>
      </c>
      <c r="B952" s="31" t="s">
        <v>1220</v>
      </c>
      <c r="C952" s="32" t="s">
        <v>2175</v>
      </c>
      <c r="D952" s="32" t="s">
        <v>2215</v>
      </c>
      <c r="E952" s="32" t="s">
        <v>2211</v>
      </c>
      <c r="F952" s="32">
        <v>3</v>
      </c>
      <c r="G952" s="34" t="s">
        <v>2109</v>
      </c>
      <c r="H952" s="44" t="s">
        <v>3009</v>
      </c>
      <c r="I952" s="313">
        <v>18862</v>
      </c>
      <c r="J952" s="347">
        <v>2358</v>
      </c>
      <c r="K952" s="331">
        <v>110</v>
      </c>
      <c r="L952" s="327">
        <v>1427.85</v>
      </c>
      <c r="M952" s="106">
        <f t="shared" si="140"/>
        <v>5.8318310999999996E-3</v>
      </c>
      <c r="N952" s="106">
        <f t="shared" si="141"/>
        <v>9.6308839999999993E-3</v>
      </c>
      <c r="O952" s="106">
        <f t="shared" si="142"/>
        <v>4.8652199999999997E-4</v>
      </c>
      <c r="P952" s="361">
        <f t="shared" si="143"/>
        <v>52057</v>
      </c>
      <c r="Q952" s="213"/>
      <c r="R952" s="228"/>
      <c r="S952" s="213"/>
      <c r="T952" s="212"/>
      <c r="U952" s="203">
        <f t="shared" si="144"/>
        <v>52057</v>
      </c>
      <c r="V952" s="223">
        <f t="shared" si="139"/>
        <v>52057</v>
      </c>
      <c r="W952" s="152"/>
      <c r="X952" s="158"/>
      <c r="Y952" s="152"/>
      <c r="Z952" s="129"/>
      <c r="AA952" s="124"/>
      <c r="AB952" s="118"/>
      <c r="AC952" s="135"/>
      <c r="AD952" s="135"/>
      <c r="AE952" s="138"/>
      <c r="AF952" s="140"/>
      <c r="AG952" s="135"/>
    </row>
    <row r="953" spans="1:33" hidden="1">
      <c r="A953" s="60" t="s">
        <v>5754</v>
      </c>
      <c r="B953" s="31" t="s">
        <v>1221</v>
      </c>
      <c r="C953" s="32" t="s">
        <v>2175</v>
      </c>
      <c r="D953" s="32" t="s">
        <v>2215</v>
      </c>
      <c r="E953" s="32" t="s">
        <v>2215</v>
      </c>
      <c r="F953" s="32" t="s">
        <v>2119</v>
      </c>
      <c r="G953" s="34" t="s">
        <v>2108</v>
      </c>
      <c r="H953" s="44" t="s">
        <v>3010</v>
      </c>
      <c r="I953" s="313">
        <v>7888</v>
      </c>
      <c r="J953" s="347">
        <v>1136</v>
      </c>
      <c r="K953" s="331">
        <v>120</v>
      </c>
      <c r="L953" s="327">
        <v>736.86</v>
      </c>
      <c r="M953" s="106">
        <f t="shared" si="140"/>
        <v>1.5212981699999999E-2</v>
      </c>
      <c r="N953" s="106">
        <f t="shared" si="141"/>
        <v>2.3453501599999999E-2</v>
      </c>
      <c r="O953" s="106">
        <f t="shared" si="142"/>
        <v>1.1847973999999999E-3</v>
      </c>
      <c r="P953" s="361">
        <f t="shared" si="143"/>
        <v>126773</v>
      </c>
      <c r="Q953" s="212"/>
      <c r="R953" s="228"/>
      <c r="S953" s="213"/>
      <c r="T953" s="212"/>
      <c r="U953" s="203">
        <f t="shared" si="144"/>
        <v>126773</v>
      </c>
      <c r="V953" s="223">
        <f t="shared" si="139"/>
        <v>126773</v>
      </c>
      <c r="W953" s="152"/>
      <c r="X953" s="158"/>
      <c r="Y953" s="152"/>
      <c r="Z953" s="129"/>
      <c r="AA953" s="124"/>
      <c r="AB953" s="118"/>
      <c r="AC953" s="135"/>
      <c r="AD953" s="135"/>
      <c r="AE953" s="138"/>
      <c r="AF953" s="140"/>
      <c r="AG953" s="135"/>
    </row>
    <row r="954" spans="1:33" hidden="1">
      <c r="A954" s="60" t="s">
        <v>5755</v>
      </c>
      <c r="B954" s="31" t="s">
        <v>1222</v>
      </c>
      <c r="C954" s="32" t="s">
        <v>2175</v>
      </c>
      <c r="D954" s="32" t="s">
        <v>2222</v>
      </c>
      <c r="E954" s="32" t="s">
        <v>2116</v>
      </c>
      <c r="F954" s="32" t="s">
        <v>2117</v>
      </c>
      <c r="G954" s="34" t="s">
        <v>2107</v>
      </c>
      <c r="H954" s="44" t="s">
        <v>3011</v>
      </c>
      <c r="I954" s="313">
        <v>26846</v>
      </c>
      <c r="J954" s="347">
        <v>3306</v>
      </c>
      <c r="K954" s="331">
        <v>39</v>
      </c>
      <c r="L954" s="327">
        <v>2765.42</v>
      </c>
      <c r="M954" s="106">
        <f t="shared" si="140"/>
        <v>1.4527303000000001E-3</v>
      </c>
      <c r="N954" s="106">
        <f t="shared" si="141"/>
        <v>1.7367076999999999E-3</v>
      </c>
      <c r="O954" s="106">
        <f t="shared" si="142"/>
        <v>8.7732999999999995E-5</v>
      </c>
      <c r="P954" s="361">
        <f t="shared" si="143"/>
        <v>9387</v>
      </c>
      <c r="Q954" s="213"/>
      <c r="R954" s="228"/>
      <c r="S954" s="213"/>
      <c r="T954" s="212"/>
      <c r="U954" s="203">
        <f t="shared" si="144"/>
        <v>9387</v>
      </c>
      <c r="V954" s="223">
        <f t="shared" si="139"/>
        <v>9387</v>
      </c>
      <c r="W954" s="152"/>
      <c r="X954" s="158"/>
      <c r="Y954" s="152"/>
      <c r="Z954" s="129"/>
      <c r="AA954" s="124"/>
      <c r="AB954" s="118"/>
      <c r="AC954" s="135"/>
      <c r="AD954" s="135"/>
      <c r="AE954" s="138"/>
      <c r="AF954" s="140"/>
      <c r="AG954" s="135"/>
    </row>
    <row r="955" spans="1:33" hidden="1">
      <c r="A955" s="60" t="s">
        <v>5756</v>
      </c>
      <c r="B955" s="31" t="s">
        <v>1223</v>
      </c>
      <c r="C955" s="32" t="s">
        <v>2175</v>
      </c>
      <c r="D955" s="32" t="s">
        <v>2222</v>
      </c>
      <c r="E955" s="32" t="s">
        <v>2115</v>
      </c>
      <c r="F955" s="32" t="s">
        <v>2119</v>
      </c>
      <c r="G955" s="34" t="s">
        <v>2108</v>
      </c>
      <c r="H955" s="44" t="s">
        <v>3012</v>
      </c>
      <c r="I955" s="313">
        <v>7166</v>
      </c>
      <c r="J955" s="347">
        <v>1082</v>
      </c>
      <c r="K955" s="331">
        <v>83</v>
      </c>
      <c r="L955" s="327">
        <v>899.08</v>
      </c>
      <c r="M955" s="106">
        <f t="shared" ref="M955:M976" si="145" xml:space="preserve"> ROUNDDOWN(K955/I955,10)</f>
        <v>1.1582472700000001E-2</v>
      </c>
      <c r="N955" s="106">
        <f t="shared" ref="N955:N976" si="146">ROUNDDOWN(J955*M955/L955,10)</f>
        <v>1.3938954700000001E-2</v>
      </c>
      <c r="O955" s="106">
        <f t="shared" ref="O955:O976" si="147">ROUNDDOWN(N955/$N$2500,10)</f>
        <v>7.0415229999999998E-4</v>
      </c>
      <c r="P955" s="361">
        <f t="shared" si="143"/>
        <v>75344</v>
      </c>
      <c r="Q955" s="212"/>
      <c r="R955" s="228"/>
      <c r="S955" s="213"/>
      <c r="T955" s="212"/>
      <c r="U955" s="203">
        <f t="shared" si="144"/>
        <v>75344</v>
      </c>
      <c r="V955" s="223">
        <f t="shared" si="139"/>
        <v>75344</v>
      </c>
      <c r="W955" s="152"/>
      <c r="X955" s="158"/>
      <c r="Y955" s="152"/>
      <c r="Z955" s="129"/>
      <c r="AA955" s="124"/>
      <c r="AB955" s="118"/>
      <c r="AC955" s="135"/>
      <c r="AD955" s="135"/>
      <c r="AE955" s="138"/>
      <c r="AF955" s="140"/>
      <c r="AG955" s="135"/>
    </row>
    <row r="956" spans="1:33" hidden="1">
      <c r="A956" s="60" t="s">
        <v>5757</v>
      </c>
      <c r="B956" s="31" t="s">
        <v>1224</v>
      </c>
      <c r="C956" s="32" t="s">
        <v>2175</v>
      </c>
      <c r="D956" s="32" t="s">
        <v>2222</v>
      </c>
      <c r="E956" s="32" t="s">
        <v>2120</v>
      </c>
      <c r="F956" s="32" t="s">
        <v>2119</v>
      </c>
      <c r="G956" s="34" t="s">
        <v>2108</v>
      </c>
      <c r="H956" s="44" t="s">
        <v>3013</v>
      </c>
      <c r="I956" s="313">
        <v>13455</v>
      </c>
      <c r="J956" s="347">
        <v>2027</v>
      </c>
      <c r="K956" s="331">
        <v>56</v>
      </c>
      <c r="L956" s="327">
        <v>1747.85</v>
      </c>
      <c r="M956" s="106">
        <f t="shared" si="145"/>
        <v>4.1620214999999999E-3</v>
      </c>
      <c r="N956" s="106">
        <f t="shared" si="146"/>
        <v>4.8267400000000004E-3</v>
      </c>
      <c r="O956" s="106">
        <f t="shared" si="147"/>
        <v>2.4383170000000001E-4</v>
      </c>
      <c r="P956" s="361">
        <f t="shared" si="143"/>
        <v>26089</v>
      </c>
      <c r="Q956" s="213"/>
      <c r="R956" s="228"/>
      <c r="S956" s="213"/>
      <c r="T956" s="212"/>
      <c r="U956" s="203">
        <f t="shared" si="144"/>
        <v>26089</v>
      </c>
      <c r="V956" s="223">
        <f t="shared" si="139"/>
        <v>26089</v>
      </c>
      <c r="W956" s="152"/>
      <c r="X956" s="158"/>
      <c r="Y956" s="152"/>
      <c r="Z956" s="129"/>
      <c r="AA956" s="124"/>
      <c r="AB956" s="118"/>
      <c r="AC956" s="135"/>
      <c r="AD956" s="135"/>
      <c r="AE956" s="138"/>
      <c r="AF956" s="140"/>
      <c r="AG956" s="135"/>
    </row>
    <row r="957" spans="1:33" hidden="1">
      <c r="A957" s="60" t="s">
        <v>5758</v>
      </c>
      <c r="B957" s="31" t="s">
        <v>1225</v>
      </c>
      <c r="C957" s="32" t="s">
        <v>2175</v>
      </c>
      <c r="D957" s="32" t="s">
        <v>2222</v>
      </c>
      <c r="E957" s="32" t="s">
        <v>2122</v>
      </c>
      <c r="F957" s="32" t="s">
        <v>2119</v>
      </c>
      <c r="G957" s="34" t="s">
        <v>2108</v>
      </c>
      <c r="H957" s="44" t="s">
        <v>3014</v>
      </c>
      <c r="I957" s="313">
        <v>8867</v>
      </c>
      <c r="J957" s="347">
        <v>1213</v>
      </c>
      <c r="K957" s="331">
        <v>52</v>
      </c>
      <c r="L957" s="327">
        <v>1520.49</v>
      </c>
      <c r="M957" s="106">
        <f t="shared" si="145"/>
        <v>5.8644411000000002E-3</v>
      </c>
      <c r="N957" s="106">
        <f t="shared" si="146"/>
        <v>4.6784701000000001E-3</v>
      </c>
      <c r="O957" s="106">
        <f t="shared" si="147"/>
        <v>2.3634160000000001E-4</v>
      </c>
      <c r="P957" s="361">
        <f t="shared" si="143"/>
        <v>25288</v>
      </c>
      <c r="Q957" s="212"/>
      <c r="R957" s="228"/>
      <c r="S957" s="213"/>
      <c r="T957" s="212"/>
      <c r="U957" s="203">
        <f t="shared" si="144"/>
        <v>25288</v>
      </c>
      <c r="V957" s="223">
        <f t="shared" si="139"/>
        <v>25288</v>
      </c>
      <c r="W957" s="152"/>
      <c r="X957" s="158"/>
      <c r="Y957" s="152"/>
      <c r="Z957" s="129"/>
      <c r="AA957" s="124"/>
      <c r="AB957" s="118"/>
      <c r="AC957" s="135"/>
      <c r="AD957" s="135"/>
      <c r="AE957" s="138"/>
      <c r="AF957" s="140"/>
      <c r="AG957" s="135"/>
    </row>
    <row r="958" spans="1:33" hidden="1">
      <c r="A958" s="60" t="s">
        <v>5759</v>
      </c>
      <c r="B958" s="31" t="s">
        <v>1226</v>
      </c>
      <c r="C958" s="32" t="s">
        <v>2175</v>
      </c>
      <c r="D958" s="32" t="s">
        <v>2222</v>
      </c>
      <c r="E958" s="32" t="s">
        <v>2124</v>
      </c>
      <c r="F958" s="32" t="s">
        <v>2119</v>
      </c>
      <c r="G958" s="34" t="s">
        <v>2108</v>
      </c>
      <c r="H958" s="44" t="s">
        <v>3015</v>
      </c>
      <c r="I958" s="313">
        <v>11715</v>
      </c>
      <c r="J958" s="347">
        <v>1864</v>
      </c>
      <c r="K958" s="331">
        <v>86</v>
      </c>
      <c r="L958" s="327">
        <v>1283.07</v>
      </c>
      <c r="M958" s="106">
        <f t="shared" si="145"/>
        <v>7.3410157E-3</v>
      </c>
      <c r="N958" s="106">
        <f t="shared" si="146"/>
        <v>1.06647753E-2</v>
      </c>
      <c r="O958" s="106">
        <f t="shared" si="147"/>
        <v>5.3875099999999997E-4</v>
      </c>
      <c r="P958" s="361">
        <f t="shared" si="143"/>
        <v>57646</v>
      </c>
      <c r="Q958" s="212"/>
      <c r="R958" s="228"/>
      <c r="S958" s="213"/>
      <c r="T958" s="212"/>
      <c r="U958" s="203">
        <f t="shared" si="144"/>
        <v>57646</v>
      </c>
      <c r="V958" s="223">
        <f t="shared" si="139"/>
        <v>57646</v>
      </c>
      <c r="W958" s="152"/>
      <c r="X958" s="158"/>
      <c r="Y958" s="152"/>
      <c r="Z958" s="129"/>
      <c r="AA958" s="124"/>
      <c r="AB958" s="118"/>
      <c r="AC958" s="135"/>
      <c r="AD958" s="135"/>
      <c r="AE958" s="138"/>
      <c r="AF958" s="140"/>
      <c r="AG958" s="135"/>
    </row>
    <row r="959" spans="1:33" hidden="1">
      <c r="A959" s="60" t="s">
        <v>5760</v>
      </c>
      <c r="B959" s="31" t="s">
        <v>1227</v>
      </c>
      <c r="C959" s="32" t="s">
        <v>2175</v>
      </c>
      <c r="D959" s="32" t="s">
        <v>2228</v>
      </c>
      <c r="E959" s="32" t="s">
        <v>2116</v>
      </c>
      <c r="F959" s="32">
        <v>3</v>
      </c>
      <c r="G959" s="34" t="s">
        <v>2109</v>
      </c>
      <c r="H959" s="35" t="s">
        <v>3016</v>
      </c>
      <c r="I959" s="313">
        <v>43285</v>
      </c>
      <c r="J959" s="347">
        <v>6128</v>
      </c>
      <c r="K959" s="331">
        <v>75</v>
      </c>
      <c r="L959" s="327">
        <v>1626.11</v>
      </c>
      <c r="M959" s="18">
        <f t="shared" si="145"/>
        <v>1.7327018E-3</v>
      </c>
      <c r="N959" s="18">
        <f t="shared" si="146"/>
        <v>6.5296913999999999E-3</v>
      </c>
      <c r="O959" s="36">
        <f t="shared" si="147"/>
        <v>3.2985950000000001E-4</v>
      </c>
      <c r="P959" s="361">
        <f t="shared" si="143"/>
        <v>35294</v>
      </c>
      <c r="Q959" s="212"/>
      <c r="R959" s="228"/>
      <c r="S959" s="213"/>
      <c r="T959" s="212"/>
      <c r="U959" s="203">
        <f t="shared" si="144"/>
        <v>35294</v>
      </c>
      <c r="V959" s="223">
        <f t="shared" si="139"/>
        <v>35294</v>
      </c>
      <c r="W959" s="152"/>
      <c r="X959" s="158"/>
      <c r="Y959" s="152"/>
      <c r="Z959" s="129"/>
      <c r="AA959" s="124"/>
      <c r="AB959" s="118"/>
      <c r="AC959" s="135"/>
      <c r="AD959" s="135"/>
      <c r="AE959" s="138"/>
      <c r="AF959" s="140"/>
      <c r="AG959" s="135"/>
    </row>
    <row r="960" spans="1:33" hidden="1">
      <c r="A960" s="60" t="s">
        <v>5761</v>
      </c>
      <c r="B960" s="31" t="s">
        <v>1228</v>
      </c>
      <c r="C960" s="32" t="s">
        <v>2175</v>
      </c>
      <c r="D960" s="32" t="s">
        <v>2228</v>
      </c>
      <c r="E960" s="32" t="s">
        <v>2115</v>
      </c>
      <c r="F960" s="32" t="s">
        <v>2119</v>
      </c>
      <c r="G960" s="34" t="s">
        <v>2108</v>
      </c>
      <c r="H960" s="35" t="s">
        <v>2685</v>
      </c>
      <c r="I960" s="313">
        <v>10521</v>
      </c>
      <c r="J960" s="347">
        <v>1556</v>
      </c>
      <c r="K960" s="331">
        <v>91</v>
      </c>
      <c r="L960" s="327">
        <v>1320.78</v>
      </c>
      <c r="M960" s="18">
        <f t="shared" si="145"/>
        <v>8.6493678999999997E-3</v>
      </c>
      <c r="N960" s="18">
        <f t="shared" si="146"/>
        <v>1.01897488E-2</v>
      </c>
      <c r="O960" s="36">
        <f t="shared" si="147"/>
        <v>5.1475410000000001E-4</v>
      </c>
      <c r="P960" s="361">
        <f t="shared" si="143"/>
        <v>55078</v>
      </c>
      <c r="Q960" s="212"/>
      <c r="R960" s="228"/>
      <c r="S960" s="213"/>
      <c r="T960" s="212"/>
      <c r="U960" s="203">
        <f t="shared" si="144"/>
        <v>55078</v>
      </c>
      <c r="V960" s="223">
        <f t="shared" si="139"/>
        <v>55078</v>
      </c>
      <c r="W960" s="152"/>
      <c r="X960" s="158"/>
      <c r="Y960" s="152"/>
      <c r="Z960" s="129"/>
      <c r="AA960" s="124"/>
      <c r="AB960" s="118"/>
      <c r="AC960" s="135"/>
      <c r="AD960" s="135"/>
      <c r="AE960" s="138"/>
      <c r="AF960" s="140"/>
      <c r="AG960" s="135"/>
    </row>
    <row r="961" spans="1:33" hidden="1">
      <c r="A961" s="60" t="s">
        <v>5762</v>
      </c>
      <c r="B961" s="31" t="s">
        <v>1229</v>
      </c>
      <c r="C961" s="32" t="s">
        <v>2175</v>
      </c>
      <c r="D961" s="32" t="s">
        <v>2228</v>
      </c>
      <c r="E961" s="32" t="s">
        <v>2120</v>
      </c>
      <c r="F961" s="32">
        <v>3</v>
      </c>
      <c r="G961" s="34" t="s">
        <v>2109</v>
      </c>
      <c r="H961" s="35" t="s">
        <v>3017</v>
      </c>
      <c r="I961" s="313">
        <v>20022</v>
      </c>
      <c r="J961" s="347">
        <v>2773</v>
      </c>
      <c r="K961" s="331">
        <v>66</v>
      </c>
      <c r="L961" s="327">
        <v>1797.91</v>
      </c>
      <c r="M961" s="18">
        <f t="shared" si="145"/>
        <v>3.2963738999999999E-3</v>
      </c>
      <c r="N961" s="18">
        <f t="shared" si="146"/>
        <v>5.0841502999999996E-3</v>
      </c>
      <c r="O961" s="36">
        <f t="shared" si="147"/>
        <v>2.5683530000000001E-4</v>
      </c>
      <c r="P961" s="361">
        <f t="shared" si="143"/>
        <v>27481</v>
      </c>
      <c r="Q961" s="212"/>
      <c r="R961" s="228"/>
      <c r="S961" s="213"/>
      <c r="T961" s="212"/>
      <c r="U961" s="203">
        <f t="shared" si="144"/>
        <v>27481</v>
      </c>
      <c r="V961" s="223">
        <f t="shared" si="139"/>
        <v>27481</v>
      </c>
      <c r="W961" s="152"/>
      <c r="X961" s="158"/>
      <c r="Y961" s="152"/>
      <c r="Z961" s="129"/>
      <c r="AA961" s="124"/>
      <c r="AB961" s="118"/>
      <c r="AC961" s="135"/>
      <c r="AD961" s="135"/>
      <c r="AE961" s="138"/>
      <c r="AF961" s="140"/>
      <c r="AG961" s="135"/>
    </row>
    <row r="962" spans="1:33" hidden="1">
      <c r="A962" s="60" t="s">
        <v>5763</v>
      </c>
      <c r="B962" s="31" t="s">
        <v>1230</v>
      </c>
      <c r="C962" s="32" t="s">
        <v>2175</v>
      </c>
      <c r="D962" s="32" t="s">
        <v>2228</v>
      </c>
      <c r="E962" s="32" t="s">
        <v>2122</v>
      </c>
      <c r="F962" s="32" t="s">
        <v>2119</v>
      </c>
      <c r="G962" s="34" t="s">
        <v>2108</v>
      </c>
      <c r="H962" s="35" t="s">
        <v>3018</v>
      </c>
      <c r="I962" s="313">
        <v>6225</v>
      </c>
      <c r="J962" s="347">
        <v>983</v>
      </c>
      <c r="K962" s="331">
        <v>43</v>
      </c>
      <c r="L962" s="327">
        <v>1106.3800000000001</v>
      </c>
      <c r="M962" s="18">
        <f t="shared" si="145"/>
        <v>6.9076305000000003E-3</v>
      </c>
      <c r="N962" s="18">
        <f t="shared" si="146"/>
        <v>6.1373132999999998E-3</v>
      </c>
      <c r="O962" s="36">
        <f t="shared" si="147"/>
        <v>3.1003779999999999E-4</v>
      </c>
      <c r="P962" s="361">
        <f t="shared" si="143"/>
        <v>33174</v>
      </c>
      <c r="Q962" s="212"/>
      <c r="R962" s="228"/>
      <c r="S962" s="213"/>
      <c r="T962" s="212"/>
      <c r="U962" s="203">
        <f t="shared" si="144"/>
        <v>33174</v>
      </c>
      <c r="V962" s="223">
        <f t="shared" si="139"/>
        <v>33174</v>
      </c>
      <c r="W962" s="152"/>
      <c r="X962" s="158"/>
      <c r="Y962" s="152"/>
      <c r="Z962" s="129"/>
      <c r="AA962" s="124"/>
      <c r="AB962" s="118"/>
      <c r="AC962" s="135"/>
      <c r="AD962" s="135"/>
      <c r="AE962" s="138"/>
      <c r="AF962" s="140"/>
      <c r="AG962" s="135"/>
    </row>
    <row r="963" spans="1:33" hidden="1">
      <c r="A963" s="60" t="s">
        <v>5764</v>
      </c>
      <c r="B963" s="31" t="s">
        <v>1231</v>
      </c>
      <c r="C963" s="32" t="s">
        <v>2175</v>
      </c>
      <c r="D963" s="32" t="s">
        <v>2228</v>
      </c>
      <c r="E963" s="32" t="s">
        <v>2124</v>
      </c>
      <c r="F963" s="32" t="s">
        <v>2119</v>
      </c>
      <c r="G963" s="34" t="s">
        <v>2108</v>
      </c>
      <c r="H963" s="35" t="s">
        <v>3019</v>
      </c>
      <c r="I963" s="313">
        <v>4137</v>
      </c>
      <c r="J963" s="347">
        <v>625</v>
      </c>
      <c r="K963" s="331">
        <v>16</v>
      </c>
      <c r="L963" s="327">
        <v>1735.43</v>
      </c>
      <c r="M963" s="18">
        <f t="shared" si="145"/>
        <v>3.8675367999999998E-3</v>
      </c>
      <c r="N963" s="18">
        <f t="shared" si="146"/>
        <v>1.3928596E-3</v>
      </c>
      <c r="O963" s="36">
        <f t="shared" si="147"/>
        <v>7.0362899999999997E-5</v>
      </c>
      <c r="P963" s="361">
        <f t="shared" si="143"/>
        <v>7528</v>
      </c>
      <c r="Q963" s="212"/>
      <c r="R963" s="228"/>
      <c r="S963" s="213"/>
      <c r="T963" s="212"/>
      <c r="U963" s="203">
        <f t="shared" si="144"/>
        <v>7528</v>
      </c>
      <c r="V963" s="223">
        <f t="shared" si="139"/>
        <v>7528</v>
      </c>
      <c r="W963" s="152"/>
      <c r="X963" s="158"/>
      <c r="Y963" s="152"/>
      <c r="Z963" s="129"/>
      <c r="AA963" s="124"/>
      <c r="AB963" s="118"/>
      <c r="AC963" s="135"/>
      <c r="AD963" s="135"/>
      <c r="AE963" s="138"/>
      <c r="AF963" s="140"/>
      <c r="AG963" s="135"/>
    </row>
    <row r="964" spans="1:33" hidden="1">
      <c r="A964" s="60" t="s">
        <v>5765</v>
      </c>
      <c r="B964" s="31" t="s">
        <v>1232</v>
      </c>
      <c r="C964" s="32" t="s">
        <v>2175</v>
      </c>
      <c r="D964" s="32" t="s">
        <v>2228</v>
      </c>
      <c r="E964" s="32" t="s">
        <v>2126</v>
      </c>
      <c r="F964" s="32" t="s">
        <v>2119</v>
      </c>
      <c r="G964" s="34" t="s">
        <v>2108</v>
      </c>
      <c r="H964" s="35" t="s">
        <v>2967</v>
      </c>
      <c r="I964" s="313">
        <v>10312</v>
      </c>
      <c r="J964" s="347">
        <v>1425</v>
      </c>
      <c r="K964" s="331">
        <v>33</v>
      </c>
      <c r="L964" s="327">
        <v>1374.24</v>
      </c>
      <c r="M964" s="18">
        <f t="shared" si="145"/>
        <v>3.2001551000000001E-3</v>
      </c>
      <c r="N964" s="18">
        <f t="shared" si="146"/>
        <v>3.3183585000000002E-3</v>
      </c>
      <c r="O964" s="36">
        <f t="shared" si="147"/>
        <v>1.6763300000000001E-4</v>
      </c>
      <c r="P964" s="361">
        <f t="shared" si="143"/>
        <v>17936</v>
      </c>
      <c r="Q964" s="212"/>
      <c r="R964" s="228"/>
      <c r="S964" s="213"/>
      <c r="T964" s="212"/>
      <c r="U964" s="203">
        <f t="shared" si="144"/>
        <v>17936</v>
      </c>
      <c r="V964" s="223">
        <f t="shared" si="139"/>
        <v>17936</v>
      </c>
      <c r="W964" s="152"/>
      <c r="X964" s="158"/>
      <c r="Y964" s="152"/>
      <c r="Z964" s="129"/>
      <c r="AA964" s="124"/>
      <c r="AB964" s="118"/>
      <c r="AC964" s="135"/>
      <c r="AD964" s="135"/>
      <c r="AE964" s="138"/>
      <c r="AF964" s="140"/>
      <c r="AG964" s="135"/>
    </row>
    <row r="965" spans="1:33" hidden="1">
      <c r="A965" s="60" t="s">
        <v>5766</v>
      </c>
      <c r="B965" s="31" t="s">
        <v>1233</v>
      </c>
      <c r="C965" s="32" t="s">
        <v>2175</v>
      </c>
      <c r="D965" s="32" t="s">
        <v>2228</v>
      </c>
      <c r="E965" s="32" t="s">
        <v>2133</v>
      </c>
      <c r="F965" s="32" t="s">
        <v>2119</v>
      </c>
      <c r="G965" s="34" t="s">
        <v>2108</v>
      </c>
      <c r="H965" s="35" t="s">
        <v>3020</v>
      </c>
      <c r="I965" s="313">
        <v>6848</v>
      </c>
      <c r="J965" s="347">
        <v>1006</v>
      </c>
      <c r="K965" s="331">
        <v>19</v>
      </c>
      <c r="L965" s="327">
        <v>1134.9100000000001</v>
      </c>
      <c r="M965" s="18">
        <f t="shared" si="145"/>
        <v>2.7745326999999999E-3</v>
      </c>
      <c r="N965" s="18">
        <f t="shared" si="146"/>
        <v>2.4593842999999999E-3</v>
      </c>
      <c r="O965" s="36">
        <f t="shared" si="147"/>
        <v>1.2424030000000001E-4</v>
      </c>
      <c r="P965" s="361">
        <f t="shared" si="143"/>
        <v>13293</v>
      </c>
      <c r="Q965" s="212"/>
      <c r="R965" s="228"/>
      <c r="S965" s="213"/>
      <c r="T965" s="212"/>
      <c r="U965" s="203">
        <f t="shared" si="144"/>
        <v>13293</v>
      </c>
      <c r="V965" s="223">
        <f t="shared" ref="V965:V976" si="148">MIN(P965:S965)</f>
        <v>13293</v>
      </c>
      <c r="W965" s="152"/>
      <c r="X965" s="158"/>
      <c r="Y965" s="152"/>
      <c r="Z965" s="129"/>
      <c r="AA965" s="124"/>
      <c r="AB965" s="118"/>
      <c r="AC965" s="135"/>
      <c r="AD965" s="135"/>
      <c r="AE965" s="138"/>
      <c r="AF965" s="140"/>
      <c r="AG965" s="135"/>
    </row>
    <row r="966" spans="1:33" hidden="1">
      <c r="A966" s="60" t="s">
        <v>5767</v>
      </c>
      <c r="B966" s="31" t="s">
        <v>1234</v>
      </c>
      <c r="C966" s="32" t="s">
        <v>2175</v>
      </c>
      <c r="D966" s="32" t="s">
        <v>2228</v>
      </c>
      <c r="E966" s="32" t="s">
        <v>2157</v>
      </c>
      <c r="F966" s="32" t="s">
        <v>2119</v>
      </c>
      <c r="G966" s="34" t="s">
        <v>2108</v>
      </c>
      <c r="H966" s="35" t="s">
        <v>3021</v>
      </c>
      <c r="I966" s="313">
        <v>8223</v>
      </c>
      <c r="J966" s="347">
        <v>1326</v>
      </c>
      <c r="K966" s="331">
        <v>35</v>
      </c>
      <c r="L966" s="327">
        <v>1291.6600000000001</v>
      </c>
      <c r="M966" s="18">
        <f t="shared" si="145"/>
        <v>4.2563541E-3</v>
      </c>
      <c r="N966" s="18">
        <f t="shared" si="146"/>
        <v>4.3695132000000003E-3</v>
      </c>
      <c r="O966" s="36">
        <f t="shared" si="147"/>
        <v>2.207341E-4</v>
      </c>
      <c r="P966" s="361">
        <f t="shared" si="143"/>
        <v>23618</v>
      </c>
      <c r="Q966" s="212"/>
      <c r="R966" s="228"/>
      <c r="S966" s="213"/>
      <c r="T966" s="212"/>
      <c r="U966" s="203">
        <f t="shared" si="144"/>
        <v>23618</v>
      </c>
      <c r="V966" s="223">
        <f t="shared" si="148"/>
        <v>23618</v>
      </c>
      <c r="W966" s="152"/>
      <c r="X966" s="158"/>
      <c r="Y966" s="152"/>
      <c r="Z966" s="129"/>
      <c r="AA966" s="124"/>
      <c r="AB966" s="118"/>
      <c r="AC966" s="135"/>
      <c r="AD966" s="135"/>
      <c r="AE966" s="138"/>
      <c r="AF966" s="140"/>
      <c r="AG966" s="135"/>
    </row>
    <row r="967" spans="1:33" hidden="1">
      <c r="A967" s="60" t="s">
        <v>5768</v>
      </c>
      <c r="B967" s="31" t="s">
        <v>1235</v>
      </c>
      <c r="C967" s="32" t="s">
        <v>2175</v>
      </c>
      <c r="D967" s="32" t="s">
        <v>2228</v>
      </c>
      <c r="E967" s="32" t="s">
        <v>2159</v>
      </c>
      <c r="F967" s="32">
        <v>3</v>
      </c>
      <c r="G967" s="34" t="s">
        <v>2109</v>
      </c>
      <c r="H967" s="35" t="s">
        <v>3022</v>
      </c>
      <c r="I967" s="313">
        <v>37585</v>
      </c>
      <c r="J967" s="347">
        <v>5141</v>
      </c>
      <c r="K967" s="331">
        <v>79</v>
      </c>
      <c r="L967" s="327">
        <v>1717.89</v>
      </c>
      <c r="M967" s="18">
        <f t="shared" si="145"/>
        <v>2.1019023000000002E-3</v>
      </c>
      <c r="N967" s="18">
        <f t="shared" si="146"/>
        <v>6.2902046E-3</v>
      </c>
      <c r="O967" s="36">
        <f t="shared" si="147"/>
        <v>3.1776139999999998E-4</v>
      </c>
      <c r="P967" s="361">
        <f t="shared" si="143"/>
        <v>34000</v>
      </c>
      <c r="Q967" s="212"/>
      <c r="R967" s="228"/>
      <c r="S967" s="213"/>
      <c r="T967" s="212"/>
      <c r="U967" s="203">
        <f t="shared" si="144"/>
        <v>34000</v>
      </c>
      <c r="V967" s="223">
        <f t="shared" si="148"/>
        <v>34000</v>
      </c>
      <c r="W967" s="152"/>
      <c r="X967" s="158"/>
      <c r="Y967" s="152"/>
      <c r="Z967" s="129"/>
      <c r="AA967" s="124"/>
      <c r="AB967" s="118"/>
      <c r="AC967" s="135"/>
      <c r="AD967" s="135"/>
      <c r="AE967" s="138"/>
      <c r="AF967" s="140"/>
      <c r="AG967" s="135"/>
    </row>
    <row r="968" spans="1:33" hidden="1">
      <c r="A968" s="60" t="s">
        <v>5769</v>
      </c>
      <c r="B968" s="31" t="s">
        <v>1236</v>
      </c>
      <c r="C968" s="32" t="s">
        <v>2175</v>
      </c>
      <c r="D968" s="32" t="s">
        <v>2228</v>
      </c>
      <c r="E968" s="32" t="s">
        <v>2172</v>
      </c>
      <c r="F968" s="32" t="s">
        <v>2119</v>
      </c>
      <c r="G968" s="34" t="s">
        <v>2108</v>
      </c>
      <c r="H968" s="35" t="s">
        <v>3023</v>
      </c>
      <c r="I968" s="313">
        <v>12504</v>
      </c>
      <c r="J968" s="347">
        <v>1941</v>
      </c>
      <c r="K968" s="331">
        <v>33</v>
      </c>
      <c r="L968" s="327">
        <v>1184.5</v>
      </c>
      <c r="M968" s="18">
        <f t="shared" si="145"/>
        <v>2.6391553999999999E-3</v>
      </c>
      <c r="N968" s="18">
        <f t="shared" si="146"/>
        <v>4.3246943999999997E-3</v>
      </c>
      <c r="O968" s="36">
        <f t="shared" si="147"/>
        <v>2.1846999999999999E-4</v>
      </c>
      <c r="P968" s="361">
        <f t="shared" si="143"/>
        <v>23376</v>
      </c>
      <c r="Q968" s="212"/>
      <c r="R968" s="228"/>
      <c r="S968" s="213"/>
      <c r="T968" s="212"/>
      <c r="U968" s="203">
        <f t="shared" si="144"/>
        <v>23376</v>
      </c>
      <c r="V968" s="223">
        <f t="shared" si="148"/>
        <v>23376</v>
      </c>
      <c r="W968" s="152"/>
      <c r="X968" s="158"/>
      <c r="Y968" s="152"/>
      <c r="Z968" s="129"/>
      <c r="AA968" s="124"/>
      <c r="AB968" s="118"/>
      <c r="AC968" s="135"/>
      <c r="AD968" s="135"/>
      <c r="AE968" s="138"/>
      <c r="AF968" s="140"/>
      <c r="AG968" s="135"/>
    </row>
    <row r="969" spans="1:33" hidden="1">
      <c r="A969" s="60" t="s">
        <v>5770</v>
      </c>
      <c r="B969" s="31" t="s">
        <v>1237</v>
      </c>
      <c r="C969" s="32" t="s">
        <v>2175</v>
      </c>
      <c r="D969" s="32" t="s">
        <v>2234</v>
      </c>
      <c r="E969" s="32" t="s">
        <v>2116</v>
      </c>
      <c r="F969" s="32" t="s">
        <v>2119</v>
      </c>
      <c r="G969" s="34" t="s">
        <v>2108</v>
      </c>
      <c r="H969" s="35" t="s">
        <v>3024</v>
      </c>
      <c r="I969" s="313">
        <v>10556</v>
      </c>
      <c r="J969" s="347">
        <v>1690</v>
      </c>
      <c r="K969" s="331">
        <v>39</v>
      </c>
      <c r="L969" s="327">
        <v>1457.01</v>
      </c>
      <c r="M969" s="18">
        <f t="shared" si="145"/>
        <v>3.6945811999999998E-3</v>
      </c>
      <c r="N969" s="18">
        <f t="shared" si="146"/>
        <v>4.2853804000000002E-3</v>
      </c>
      <c r="O969" s="36">
        <f t="shared" si="147"/>
        <v>2.1648389999999999E-4</v>
      </c>
      <c r="P969" s="361">
        <f t="shared" si="143"/>
        <v>23163</v>
      </c>
      <c r="Q969" s="212"/>
      <c r="R969" s="228"/>
      <c r="S969" s="213"/>
      <c r="T969" s="212"/>
      <c r="U969" s="203">
        <f t="shared" si="144"/>
        <v>23163</v>
      </c>
      <c r="V969" s="223">
        <f t="shared" si="148"/>
        <v>23163</v>
      </c>
      <c r="W969" s="152"/>
      <c r="X969" s="158"/>
      <c r="Y969" s="152"/>
      <c r="Z969" s="129"/>
      <c r="AA969" s="124"/>
      <c r="AB969" s="118"/>
      <c r="AC969" s="135"/>
      <c r="AD969" s="135"/>
      <c r="AE969" s="138"/>
      <c r="AF969" s="140"/>
      <c r="AG969" s="135"/>
    </row>
    <row r="970" spans="1:33" hidden="1">
      <c r="A970" s="60" t="s">
        <v>5771</v>
      </c>
      <c r="B970" s="31" t="s">
        <v>1238</v>
      </c>
      <c r="C970" s="32" t="s">
        <v>2175</v>
      </c>
      <c r="D970" s="32" t="s">
        <v>2234</v>
      </c>
      <c r="E970" s="32" t="s">
        <v>2115</v>
      </c>
      <c r="F970" s="32" t="s">
        <v>2119</v>
      </c>
      <c r="G970" s="34" t="s">
        <v>2108</v>
      </c>
      <c r="H970" s="35" t="s">
        <v>3025</v>
      </c>
      <c r="I970" s="313">
        <v>18388</v>
      </c>
      <c r="J970" s="347">
        <v>2839</v>
      </c>
      <c r="K970" s="331">
        <v>56</v>
      </c>
      <c r="L970" s="327">
        <v>1504.82</v>
      </c>
      <c r="M970" s="18">
        <f t="shared" si="145"/>
        <v>3.0454644E-3</v>
      </c>
      <c r="N970" s="18">
        <f t="shared" si="146"/>
        <v>5.7455863999999997E-3</v>
      </c>
      <c r="O970" s="36">
        <f t="shared" si="147"/>
        <v>2.9024900000000002E-4</v>
      </c>
      <c r="P970" s="361">
        <f t="shared" si="143"/>
        <v>31056</v>
      </c>
      <c r="Q970" s="212"/>
      <c r="R970" s="228"/>
      <c r="S970" s="213"/>
      <c r="T970" s="212"/>
      <c r="U970" s="203">
        <f t="shared" si="144"/>
        <v>31056</v>
      </c>
      <c r="V970" s="223">
        <f t="shared" si="148"/>
        <v>31056</v>
      </c>
      <c r="W970" s="152"/>
      <c r="X970" s="158"/>
      <c r="Y970" s="152"/>
      <c r="Z970" s="129"/>
      <c r="AA970" s="124"/>
      <c r="AB970" s="118"/>
      <c r="AC970" s="135"/>
      <c r="AD970" s="135"/>
      <c r="AE970" s="138"/>
      <c r="AF970" s="140"/>
      <c r="AG970" s="135"/>
    </row>
    <row r="971" spans="1:33" hidden="1">
      <c r="A971" s="60" t="s">
        <v>5772</v>
      </c>
      <c r="B971" s="31" t="s">
        <v>1239</v>
      </c>
      <c r="C971" s="32" t="s">
        <v>2175</v>
      </c>
      <c r="D971" s="32" t="s">
        <v>2234</v>
      </c>
      <c r="E971" s="32" t="s">
        <v>2120</v>
      </c>
      <c r="F971" s="32" t="s">
        <v>2119</v>
      </c>
      <c r="G971" s="34" t="s">
        <v>2108</v>
      </c>
      <c r="H971" s="35" t="s">
        <v>3026</v>
      </c>
      <c r="I971" s="313">
        <v>10836</v>
      </c>
      <c r="J971" s="347">
        <v>1558</v>
      </c>
      <c r="K971" s="331">
        <v>35</v>
      </c>
      <c r="L971" s="327">
        <v>1819</v>
      </c>
      <c r="M971" s="18">
        <f t="shared" si="145"/>
        <v>3.2299741000000001E-3</v>
      </c>
      <c r="N971" s="18">
        <f t="shared" si="146"/>
        <v>2.7665198000000001E-3</v>
      </c>
      <c r="O971" s="36">
        <f t="shared" si="147"/>
        <v>1.3975589999999999E-4</v>
      </c>
      <c r="P971" s="361">
        <f t="shared" si="143"/>
        <v>14953</v>
      </c>
      <c r="Q971" s="212"/>
      <c r="R971" s="228"/>
      <c r="S971" s="213"/>
      <c r="T971" s="212"/>
      <c r="U971" s="203">
        <f t="shared" si="144"/>
        <v>14953</v>
      </c>
      <c r="V971" s="223">
        <f t="shared" si="148"/>
        <v>14953</v>
      </c>
      <c r="W971" s="152"/>
      <c r="X971" s="158"/>
      <c r="Y971" s="152"/>
      <c r="Z971" s="129"/>
      <c r="AA971" s="124"/>
      <c r="AB971" s="118"/>
      <c r="AC971" s="135"/>
      <c r="AD971" s="135"/>
      <c r="AE971" s="138"/>
      <c r="AF971" s="140"/>
      <c r="AG971" s="135"/>
    </row>
    <row r="972" spans="1:33" hidden="1">
      <c r="A972" s="60" t="s">
        <v>5773</v>
      </c>
      <c r="B972" s="31" t="s">
        <v>1240</v>
      </c>
      <c r="C972" s="32" t="s">
        <v>2175</v>
      </c>
      <c r="D972" s="32" t="s">
        <v>2234</v>
      </c>
      <c r="E972" s="32" t="s">
        <v>2122</v>
      </c>
      <c r="F972" s="32">
        <v>3</v>
      </c>
      <c r="G972" s="34" t="s">
        <v>2109</v>
      </c>
      <c r="H972" s="35" t="s">
        <v>3027</v>
      </c>
      <c r="I972" s="313">
        <v>29638</v>
      </c>
      <c r="J972" s="347">
        <v>4478</v>
      </c>
      <c r="K972" s="331">
        <v>16</v>
      </c>
      <c r="L972" s="327">
        <v>2824.15</v>
      </c>
      <c r="M972" s="18">
        <f t="shared" si="145"/>
        <v>5.3984740000000001E-4</v>
      </c>
      <c r="N972" s="18">
        <f t="shared" si="146"/>
        <v>8.559873E-4</v>
      </c>
      <c r="O972" s="36">
        <f t="shared" si="147"/>
        <v>4.3241700000000003E-5</v>
      </c>
      <c r="P972" s="361">
        <f t="shared" si="143"/>
        <v>4626</v>
      </c>
      <c r="Q972" s="212"/>
      <c r="R972" s="228"/>
      <c r="S972" s="213"/>
      <c r="T972" s="212"/>
      <c r="U972" s="203">
        <f t="shared" si="144"/>
        <v>4626</v>
      </c>
      <c r="V972" s="223">
        <f t="shared" si="148"/>
        <v>4626</v>
      </c>
      <c r="W972" s="152"/>
      <c r="X972" s="158"/>
      <c r="Y972" s="152"/>
      <c r="Z972" s="129"/>
      <c r="AA972" s="124"/>
      <c r="AB972" s="118"/>
      <c r="AC972" s="135"/>
      <c r="AD972" s="135"/>
      <c r="AE972" s="138"/>
      <c r="AF972" s="140"/>
      <c r="AG972" s="135"/>
    </row>
    <row r="973" spans="1:33" hidden="1">
      <c r="A973" s="60" t="s">
        <v>5774</v>
      </c>
      <c r="B973" s="31" t="s">
        <v>1241</v>
      </c>
      <c r="C973" s="32" t="s">
        <v>2175</v>
      </c>
      <c r="D973" s="32" t="s">
        <v>2234</v>
      </c>
      <c r="E973" s="32" t="s">
        <v>2124</v>
      </c>
      <c r="F973" s="32">
        <v>3</v>
      </c>
      <c r="G973" s="34" t="s">
        <v>2109</v>
      </c>
      <c r="H973" s="35" t="s">
        <v>3028</v>
      </c>
      <c r="I973" s="313">
        <v>61233</v>
      </c>
      <c r="J973" s="347">
        <v>9289</v>
      </c>
      <c r="K973" s="331">
        <v>74</v>
      </c>
      <c r="L973" s="327">
        <v>2113.13</v>
      </c>
      <c r="M973" s="18">
        <f t="shared" si="145"/>
        <v>1.2084985999999999E-3</v>
      </c>
      <c r="N973" s="18">
        <f t="shared" si="146"/>
        <v>5.3123770999999997E-3</v>
      </c>
      <c r="O973" s="36">
        <f t="shared" si="147"/>
        <v>2.6836459999999998E-4</v>
      </c>
      <c r="P973" s="361">
        <f t="shared" si="143"/>
        <v>28715</v>
      </c>
      <c r="Q973" s="212"/>
      <c r="R973" s="228"/>
      <c r="S973" s="213"/>
      <c r="T973" s="212"/>
      <c r="U973" s="203">
        <f t="shared" si="144"/>
        <v>28715</v>
      </c>
      <c r="V973" s="223">
        <f t="shared" si="148"/>
        <v>28715</v>
      </c>
      <c r="W973" s="152"/>
      <c r="X973" s="158"/>
      <c r="Y973" s="152"/>
      <c r="Z973" s="129"/>
      <c r="AA973" s="124"/>
      <c r="AB973" s="118"/>
      <c r="AC973" s="135"/>
      <c r="AD973" s="135"/>
      <c r="AE973" s="138"/>
      <c r="AF973" s="140"/>
      <c r="AG973" s="135"/>
    </row>
    <row r="974" spans="1:33" hidden="1">
      <c r="A974" s="60" t="s">
        <v>5775</v>
      </c>
      <c r="B974" s="31" t="s">
        <v>1242</v>
      </c>
      <c r="C974" s="32" t="s">
        <v>2175</v>
      </c>
      <c r="D974" s="32" t="s">
        <v>2292</v>
      </c>
      <c r="E974" s="32" t="s">
        <v>2116</v>
      </c>
      <c r="F974" s="32" t="s">
        <v>2117</v>
      </c>
      <c r="G974" s="34" t="s">
        <v>2107</v>
      </c>
      <c r="H974" s="35" t="s">
        <v>3029</v>
      </c>
      <c r="I974" s="313">
        <v>779966</v>
      </c>
      <c r="J974" s="347">
        <v>88497</v>
      </c>
      <c r="K974" s="331">
        <v>675</v>
      </c>
      <c r="L974" s="327">
        <v>2929.39</v>
      </c>
      <c r="M974" s="18">
        <f t="shared" si="145"/>
        <v>8.6542230000000002E-4</v>
      </c>
      <c r="N974" s="18">
        <f t="shared" si="146"/>
        <v>2.6144445499999999E-2</v>
      </c>
      <c r="O974" s="36">
        <f t="shared" si="147"/>
        <v>1.3207354000000001E-3</v>
      </c>
      <c r="P974" s="361">
        <f t="shared" si="143"/>
        <v>141318</v>
      </c>
      <c r="Q974" s="212"/>
      <c r="R974" s="228"/>
      <c r="S974" s="213"/>
      <c r="T974" s="212"/>
      <c r="U974" s="203">
        <f t="shared" si="144"/>
        <v>141318</v>
      </c>
      <c r="V974" s="223">
        <f t="shared" si="148"/>
        <v>141318</v>
      </c>
      <c r="W974" s="152"/>
      <c r="X974" s="158"/>
      <c r="Y974" s="152"/>
      <c r="Z974" s="129"/>
      <c r="AA974" s="124"/>
      <c r="AB974" s="118"/>
      <c r="AC974" s="135"/>
      <c r="AD974" s="135"/>
      <c r="AE974" s="138"/>
      <c r="AF974" s="140"/>
      <c r="AG974" s="135"/>
    </row>
    <row r="975" spans="1:33" hidden="1">
      <c r="A975" s="60" t="s">
        <v>5776</v>
      </c>
      <c r="B975" s="31" t="s">
        <v>1243</v>
      </c>
      <c r="C975" s="32" t="s">
        <v>2175</v>
      </c>
      <c r="D975" s="32" t="s">
        <v>2294</v>
      </c>
      <c r="E975" s="32" t="s">
        <v>2116</v>
      </c>
      <c r="F975" s="32" t="s">
        <v>2117</v>
      </c>
      <c r="G975" s="34" t="s">
        <v>2107</v>
      </c>
      <c r="H975" s="35" t="s">
        <v>3030</v>
      </c>
      <c r="I975" s="313">
        <v>83558</v>
      </c>
      <c r="J975" s="347">
        <v>11388</v>
      </c>
      <c r="K975" s="331">
        <v>344</v>
      </c>
      <c r="L975" s="327">
        <v>2367.8200000000002</v>
      </c>
      <c r="M975" s="18">
        <f t="shared" si="145"/>
        <v>4.1169008E-3</v>
      </c>
      <c r="N975" s="18">
        <f t="shared" si="146"/>
        <v>1.9800181699999999E-2</v>
      </c>
      <c r="O975" s="36">
        <f t="shared" si="147"/>
        <v>1.0002431000000001E-3</v>
      </c>
      <c r="P975" s="361">
        <f t="shared" si="143"/>
        <v>107026</v>
      </c>
      <c r="Q975" s="212"/>
      <c r="R975" s="228"/>
      <c r="S975" s="213"/>
      <c r="T975" s="212"/>
      <c r="U975" s="203">
        <f t="shared" si="144"/>
        <v>107026</v>
      </c>
      <c r="V975" s="223">
        <f t="shared" si="148"/>
        <v>107026</v>
      </c>
      <c r="W975" s="152"/>
      <c r="X975" s="158"/>
      <c r="Y975" s="152"/>
      <c r="Z975" s="129"/>
      <c r="AA975" s="124"/>
      <c r="AB975" s="118"/>
      <c r="AC975" s="135"/>
      <c r="AD975" s="135"/>
      <c r="AE975" s="138"/>
      <c r="AF975" s="140"/>
      <c r="AG975" s="135"/>
    </row>
    <row r="976" spans="1:33" ht="21" hidden="1" thickBot="1">
      <c r="A976" s="63" t="s">
        <v>5777</v>
      </c>
      <c r="B976" s="64" t="s">
        <v>1244</v>
      </c>
      <c r="C976" s="65" t="s">
        <v>2175</v>
      </c>
      <c r="D976" s="65" t="s">
        <v>2427</v>
      </c>
      <c r="E976" s="65" t="s">
        <v>2116</v>
      </c>
      <c r="F976" s="65" t="s">
        <v>2117</v>
      </c>
      <c r="G976" s="66" t="s">
        <v>2107</v>
      </c>
      <c r="H976" s="67" t="s">
        <v>3031</v>
      </c>
      <c r="I976" s="313">
        <v>107498</v>
      </c>
      <c r="J976" s="347">
        <v>12474</v>
      </c>
      <c r="K976" s="331">
        <v>250</v>
      </c>
      <c r="L976" s="327">
        <v>2148.04</v>
      </c>
      <c r="M976" s="68">
        <f t="shared" si="145"/>
        <v>2.3256245999999999E-3</v>
      </c>
      <c r="N976" s="68">
        <f t="shared" si="146"/>
        <v>1.3505261100000001E-2</v>
      </c>
      <c r="O976" s="69">
        <f t="shared" si="147"/>
        <v>6.8224340000000005E-4</v>
      </c>
      <c r="P976" s="361">
        <f t="shared" si="143"/>
        <v>73000</v>
      </c>
      <c r="Q976" s="212"/>
      <c r="R976" s="228"/>
      <c r="S976" s="213"/>
      <c r="T976" s="212"/>
      <c r="U976" s="203">
        <f t="shared" si="144"/>
        <v>73000</v>
      </c>
      <c r="V976" s="223">
        <f t="shared" si="148"/>
        <v>73000</v>
      </c>
      <c r="W976" s="152"/>
      <c r="X976" s="158"/>
      <c r="Y976" s="152"/>
      <c r="Z976" s="129"/>
      <c r="AA976" s="124"/>
      <c r="AB976" s="118"/>
      <c r="AC976" s="135"/>
      <c r="AD976" s="135"/>
      <c r="AE976" s="138"/>
      <c r="AF976" s="140"/>
      <c r="AG976" s="135"/>
    </row>
    <row r="977" spans="1:33" s="9" customFormat="1" ht="21" hidden="1" thickBot="1">
      <c r="A977" s="92" t="s">
        <v>4983</v>
      </c>
      <c r="B977" s="87"/>
      <c r="C977" s="70">
        <v>12</v>
      </c>
      <c r="D977" s="71" t="s">
        <v>1679</v>
      </c>
      <c r="E977" s="72"/>
      <c r="F977" s="72"/>
      <c r="G977" s="73"/>
      <c r="H977" s="74"/>
      <c r="I977" s="173">
        <f>SUM(I795:I976)</f>
        <v>3410441</v>
      </c>
      <c r="J977" s="173">
        <f>SUM(J795:J976)</f>
        <v>463331</v>
      </c>
      <c r="K977" s="332">
        <f>SUM(K795:K976)</f>
        <v>18373</v>
      </c>
      <c r="L977" s="177"/>
      <c r="M977" s="75"/>
      <c r="N977" s="75"/>
      <c r="O977" s="115"/>
      <c r="P977" s="116">
        <f>SUM(P795:P976)</f>
        <v>14266865</v>
      </c>
      <c r="Q977" s="116">
        <f t="shared" ref="Q977:U977" si="149">SUM(Q795:Q976)</f>
        <v>0</v>
      </c>
      <c r="R977" s="116">
        <f t="shared" si="149"/>
        <v>0</v>
      </c>
      <c r="S977" s="116">
        <f t="shared" si="149"/>
        <v>0</v>
      </c>
      <c r="T977" s="116">
        <f t="shared" si="149"/>
        <v>0</v>
      </c>
      <c r="U977" s="238">
        <f t="shared" si="149"/>
        <v>14247245</v>
      </c>
      <c r="V977" s="224"/>
      <c r="W977" s="154"/>
      <c r="X977" s="152"/>
      <c r="Y977" s="154"/>
      <c r="Z977" s="121"/>
      <c r="AA977" s="124"/>
      <c r="AB977" s="121"/>
      <c r="AC977" s="143"/>
      <c r="AD977" s="143"/>
      <c r="AE977" s="143"/>
      <c r="AF977" s="143"/>
      <c r="AG977" s="143"/>
    </row>
    <row r="978" spans="1:33" hidden="1">
      <c r="A978" s="91" t="s">
        <v>5778</v>
      </c>
      <c r="B978" s="80" t="s">
        <v>1245</v>
      </c>
      <c r="C978" s="81" t="s">
        <v>2179</v>
      </c>
      <c r="D978" s="81" t="s">
        <v>2116</v>
      </c>
      <c r="E978" s="81" t="s">
        <v>2116</v>
      </c>
      <c r="F978" s="81">
        <v>3</v>
      </c>
      <c r="G978" s="82" t="s">
        <v>2109</v>
      </c>
      <c r="H978" s="83" t="s">
        <v>3032</v>
      </c>
      <c r="I978" s="314">
        <v>10236</v>
      </c>
      <c r="J978" s="341">
        <v>1467</v>
      </c>
      <c r="K978" s="334">
        <v>8</v>
      </c>
      <c r="L978" s="329">
        <v>1797.14</v>
      </c>
      <c r="M978" s="84">
        <f t="shared" ref="M978:M1041" si="150" xml:space="preserve"> ROUNDDOWN(K978/I978,10)</f>
        <v>7.8155520000000003E-4</v>
      </c>
      <c r="N978" s="84">
        <f t="shared" ref="N978:N1041" si="151">ROUNDDOWN(J978*M978/L978,10)</f>
        <v>6.3798109999999996E-4</v>
      </c>
      <c r="O978" s="85">
        <f t="shared" ref="O978:O1041" si="152">ROUNDDOWN(N978/$N$2500,10)</f>
        <v>3.2228799999999999E-5</v>
      </c>
      <c r="P978" s="362">
        <f>ROUNDDOWN(107000000*O978,0)</f>
        <v>3448</v>
      </c>
      <c r="Q978" s="215"/>
      <c r="R978" s="215"/>
      <c r="S978" s="215"/>
      <c r="T978" s="215"/>
      <c r="U978" s="201">
        <f>MIN(P978:S978)</f>
        <v>3448</v>
      </c>
      <c r="V978" s="223">
        <f t="shared" ref="V978:V1028" si="153">MIN(P978:S978)</f>
        <v>3448</v>
      </c>
      <c r="W978" s="155"/>
      <c r="X978" s="158"/>
      <c r="Y978" s="152"/>
      <c r="Z978" s="123"/>
      <c r="AA978" s="124"/>
      <c r="AB978" s="118"/>
      <c r="AC978" s="135"/>
      <c r="AD978" s="135"/>
      <c r="AE978" s="144"/>
      <c r="AF978" s="145"/>
      <c r="AG978" s="135"/>
    </row>
    <row r="979" spans="1:33" hidden="1">
      <c r="A979" s="60" t="s">
        <v>5779</v>
      </c>
      <c r="B979" s="31" t="s">
        <v>1246</v>
      </c>
      <c r="C979" s="32" t="s">
        <v>2179</v>
      </c>
      <c r="D979" s="32" t="s">
        <v>2116</v>
      </c>
      <c r="E979" s="32" t="s">
        <v>2115</v>
      </c>
      <c r="F979" s="32" t="s">
        <v>2119</v>
      </c>
      <c r="G979" s="34" t="s">
        <v>2108</v>
      </c>
      <c r="H979" s="35" t="s">
        <v>3033</v>
      </c>
      <c r="I979" s="314">
        <v>5540</v>
      </c>
      <c r="J979" s="341">
        <v>795</v>
      </c>
      <c r="K979" s="334">
        <v>240</v>
      </c>
      <c r="L979" s="327">
        <v>1172.45</v>
      </c>
      <c r="M979" s="18">
        <f t="shared" si="150"/>
        <v>4.3321299600000002E-2</v>
      </c>
      <c r="N979" s="18">
        <f t="shared" si="151"/>
        <v>2.93747564E-2</v>
      </c>
      <c r="O979" s="36">
        <f t="shared" si="152"/>
        <v>1.4839206000000001E-3</v>
      </c>
      <c r="P979" s="362">
        <f t="shared" ref="P979:P1042" si="154">ROUNDDOWN(107000000*O979,0)</f>
        <v>158779</v>
      </c>
      <c r="Q979" s="215"/>
      <c r="R979" s="215"/>
      <c r="S979" s="215"/>
      <c r="T979" s="215"/>
      <c r="U979" s="201">
        <f t="shared" ref="U979:U1042" si="155">MIN(P979:S979)</f>
        <v>158779</v>
      </c>
      <c r="V979" s="223">
        <f t="shared" si="153"/>
        <v>158779</v>
      </c>
      <c r="W979" s="155"/>
      <c r="X979" s="158"/>
      <c r="Y979" s="152"/>
      <c r="Z979" s="123"/>
      <c r="AA979" s="124"/>
      <c r="AB979" s="118"/>
      <c r="AC979" s="135"/>
      <c r="AD979" s="135"/>
      <c r="AE979" s="144"/>
      <c r="AF979" s="145"/>
      <c r="AG979" s="135"/>
    </row>
    <row r="980" spans="1:33" hidden="1">
      <c r="A980" s="60" t="s">
        <v>5780</v>
      </c>
      <c r="B980" s="31" t="s">
        <v>1247</v>
      </c>
      <c r="C980" s="32" t="s">
        <v>2179</v>
      </c>
      <c r="D980" s="32" t="s">
        <v>2116</v>
      </c>
      <c r="E980" s="32" t="s">
        <v>2120</v>
      </c>
      <c r="F980" s="32" t="s">
        <v>2119</v>
      </c>
      <c r="G980" s="34" t="s">
        <v>2108</v>
      </c>
      <c r="H980" s="35" t="s">
        <v>3034</v>
      </c>
      <c r="I980" s="314">
        <v>3883</v>
      </c>
      <c r="J980" s="341">
        <v>591</v>
      </c>
      <c r="K980" s="334">
        <v>112</v>
      </c>
      <c r="L980" s="327">
        <v>851.86</v>
      </c>
      <c r="M980" s="18">
        <f t="shared" si="150"/>
        <v>2.8843677500000001E-2</v>
      </c>
      <c r="N980" s="18">
        <f t="shared" si="151"/>
        <v>2.0011050400000001E-2</v>
      </c>
      <c r="O980" s="36">
        <f t="shared" si="152"/>
        <v>1.0108955000000001E-3</v>
      </c>
      <c r="P980" s="362">
        <f t="shared" si="154"/>
        <v>108165</v>
      </c>
      <c r="Q980" s="215"/>
      <c r="R980" s="215"/>
      <c r="S980" s="215"/>
      <c r="T980" s="215"/>
      <c r="U980" s="201">
        <f t="shared" si="155"/>
        <v>108165</v>
      </c>
      <c r="V980" s="223">
        <f t="shared" si="153"/>
        <v>108165</v>
      </c>
      <c r="W980" s="155"/>
      <c r="X980" s="158"/>
      <c r="Y980" s="152"/>
      <c r="Z980" s="123"/>
      <c r="AA980" s="124"/>
      <c r="AB980" s="118"/>
      <c r="AC980" s="135"/>
      <c r="AD980" s="135"/>
      <c r="AE980" s="144"/>
      <c r="AF980" s="145"/>
      <c r="AG980" s="135"/>
    </row>
    <row r="981" spans="1:33" hidden="1">
      <c r="A981" s="60" t="s">
        <v>5781</v>
      </c>
      <c r="B981" s="31" t="s">
        <v>1248</v>
      </c>
      <c r="C981" s="32" t="s">
        <v>2179</v>
      </c>
      <c r="D981" s="32" t="s">
        <v>2116</v>
      </c>
      <c r="E981" s="32" t="s">
        <v>2122</v>
      </c>
      <c r="F981" s="32" t="s">
        <v>2119</v>
      </c>
      <c r="G981" s="34" t="s">
        <v>2108</v>
      </c>
      <c r="H981" s="35" t="s">
        <v>3035</v>
      </c>
      <c r="I981" s="314">
        <v>5294</v>
      </c>
      <c r="J981" s="341">
        <v>845</v>
      </c>
      <c r="K981" s="334">
        <v>33</v>
      </c>
      <c r="L981" s="327">
        <v>1030.2</v>
      </c>
      <c r="M981" s="18">
        <f t="shared" si="150"/>
        <v>6.2334718000000002E-3</v>
      </c>
      <c r="N981" s="18">
        <f t="shared" si="151"/>
        <v>5.1128748000000002E-3</v>
      </c>
      <c r="O981" s="36">
        <f t="shared" si="152"/>
        <v>2.5828640000000001E-4</v>
      </c>
      <c r="P981" s="362">
        <f t="shared" si="154"/>
        <v>27636</v>
      </c>
      <c r="Q981" s="215"/>
      <c r="R981" s="215"/>
      <c r="S981" s="215"/>
      <c r="T981" s="215"/>
      <c r="U981" s="201">
        <f t="shared" si="155"/>
        <v>27636</v>
      </c>
      <c r="V981" s="223">
        <f t="shared" si="153"/>
        <v>27636</v>
      </c>
      <c r="W981" s="155"/>
      <c r="X981" s="158"/>
      <c r="Y981" s="152"/>
      <c r="Z981" s="123"/>
      <c r="AA981" s="124"/>
      <c r="AB981" s="118"/>
      <c r="AC981" s="135"/>
      <c r="AD981" s="135"/>
      <c r="AE981" s="144"/>
      <c r="AF981" s="145"/>
      <c r="AG981" s="135"/>
    </row>
    <row r="982" spans="1:33" hidden="1">
      <c r="A982" s="60" t="s">
        <v>5782</v>
      </c>
      <c r="B982" s="31" t="s">
        <v>1249</v>
      </c>
      <c r="C982" s="32" t="s">
        <v>2179</v>
      </c>
      <c r="D982" s="32" t="s">
        <v>2116</v>
      </c>
      <c r="E982" s="32" t="s">
        <v>2124</v>
      </c>
      <c r="F982" s="32" t="s">
        <v>2119</v>
      </c>
      <c r="G982" s="34" t="s">
        <v>2108</v>
      </c>
      <c r="H982" s="35" t="s">
        <v>3036</v>
      </c>
      <c r="I982" s="314">
        <v>5609</v>
      </c>
      <c r="J982" s="341">
        <v>793</v>
      </c>
      <c r="K982" s="334">
        <v>61</v>
      </c>
      <c r="L982" s="327">
        <v>966.34</v>
      </c>
      <c r="M982" s="18">
        <f t="shared" si="150"/>
        <v>1.08753788E-2</v>
      </c>
      <c r="N982" s="18">
        <f t="shared" si="151"/>
        <v>8.9245765999999994E-3</v>
      </c>
      <c r="O982" s="36">
        <f t="shared" si="152"/>
        <v>4.5084159999999999E-4</v>
      </c>
      <c r="P982" s="362">
        <f t="shared" si="154"/>
        <v>48240</v>
      </c>
      <c r="Q982" s="215"/>
      <c r="R982" s="215"/>
      <c r="S982" s="215"/>
      <c r="T982" s="215"/>
      <c r="U982" s="201">
        <f t="shared" si="155"/>
        <v>48240</v>
      </c>
      <c r="V982" s="223">
        <f t="shared" si="153"/>
        <v>48240</v>
      </c>
      <c r="W982" s="155"/>
      <c r="X982" s="158"/>
      <c r="Y982" s="152"/>
      <c r="Z982" s="123"/>
      <c r="AA982" s="124"/>
      <c r="AB982" s="118"/>
      <c r="AC982" s="135"/>
      <c r="AD982" s="135"/>
      <c r="AE982" s="144"/>
      <c r="AF982" s="145"/>
      <c r="AG982" s="135"/>
    </row>
    <row r="983" spans="1:33" hidden="1">
      <c r="A983" s="60" t="s">
        <v>5783</v>
      </c>
      <c r="B983" s="31" t="s">
        <v>1250</v>
      </c>
      <c r="C983" s="32" t="s">
        <v>2179</v>
      </c>
      <c r="D983" s="32" t="s">
        <v>2116</v>
      </c>
      <c r="E983" s="32" t="s">
        <v>2126</v>
      </c>
      <c r="F983" s="32">
        <v>3</v>
      </c>
      <c r="G983" s="34" t="s">
        <v>2109</v>
      </c>
      <c r="H983" s="35" t="s">
        <v>3037</v>
      </c>
      <c r="I983" s="314">
        <v>2767</v>
      </c>
      <c r="J983" s="341">
        <v>392</v>
      </c>
      <c r="K983" s="334">
        <v>21</v>
      </c>
      <c r="L983" s="327">
        <v>1316.21</v>
      </c>
      <c r="M983" s="18">
        <f t="shared" si="150"/>
        <v>7.589447E-3</v>
      </c>
      <c r="N983" s="18">
        <f t="shared" si="151"/>
        <v>2.2603255999999999E-3</v>
      </c>
      <c r="O983" s="36">
        <f t="shared" si="152"/>
        <v>1.141845E-4</v>
      </c>
      <c r="P983" s="362">
        <f t="shared" si="154"/>
        <v>12217</v>
      </c>
      <c r="Q983" s="215"/>
      <c r="R983" s="215"/>
      <c r="S983" s="215"/>
      <c r="T983" s="215"/>
      <c r="U983" s="201">
        <f t="shared" si="155"/>
        <v>12217</v>
      </c>
      <c r="V983" s="223">
        <f t="shared" si="153"/>
        <v>12217</v>
      </c>
      <c r="W983" s="155"/>
      <c r="X983" s="158"/>
      <c r="Y983" s="152"/>
      <c r="Z983" s="123"/>
      <c r="AA983" s="124"/>
      <c r="AB983" s="118"/>
      <c r="AC983" s="135"/>
      <c r="AD983" s="135"/>
      <c r="AE983" s="144"/>
      <c r="AF983" s="145"/>
      <c r="AG983" s="135"/>
    </row>
    <row r="984" spans="1:33" hidden="1">
      <c r="A984" s="60" t="s">
        <v>5784</v>
      </c>
      <c r="B984" s="31" t="s">
        <v>1251</v>
      </c>
      <c r="C984" s="32" t="s">
        <v>2179</v>
      </c>
      <c r="D984" s="32" t="s">
        <v>2115</v>
      </c>
      <c r="E984" s="32" t="s">
        <v>2116</v>
      </c>
      <c r="F984" s="32" t="s">
        <v>2117</v>
      </c>
      <c r="G984" s="34" t="s">
        <v>2107</v>
      </c>
      <c r="H984" s="35" t="s">
        <v>3038</v>
      </c>
      <c r="I984" s="314">
        <v>43883</v>
      </c>
      <c r="J984" s="341">
        <v>5352</v>
      </c>
      <c r="K984" s="334">
        <v>166</v>
      </c>
      <c r="L984" s="327">
        <v>1963.28</v>
      </c>
      <c r="M984" s="18">
        <f t="shared" si="150"/>
        <v>3.7827859999999998E-3</v>
      </c>
      <c r="N984" s="18">
        <f t="shared" si="151"/>
        <v>1.03120648E-2</v>
      </c>
      <c r="O984" s="36">
        <f t="shared" si="152"/>
        <v>5.2093319999999997E-4</v>
      </c>
      <c r="P984" s="362">
        <f t="shared" si="154"/>
        <v>55739</v>
      </c>
      <c r="Q984" s="215"/>
      <c r="R984" s="215"/>
      <c r="S984" s="215"/>
      <c r="T984" s="215"/>
      <c r="U984" s="201">
        <f t="shared" si="155"/>
        <v>55739</v>
      </c>
      <c r="V984" s="223">
        <f t="shared" si="153"/>
        <v>55739</v>
      </c>
      <c r="W984" s="155"/>
      <c r="X984" s="158"/>
      <c r="Y984" s="152"/>
      <c r="Z984" s="123"/>
      <c r="AA984" s="124"/>
      <c r="AB984" s="118"/>
      <c r="AC984" s="135"/>
      <c r="AD984" s="135"/>
      <c r="AE984" s="144"/>
      <c r="AF984" s="145"/>
      <c r="AG984" s="135"/>
    </row>
    <row r="985" spans="1:33" hidden="1">
      <c r="A985" s="60" t="s">
        <v>5785</v>
      </c>
      <c r="B985" s="31" t="s">
        <v>1252</v>
      </c>
      <c r="C985" s="32" t="s">
        <v>2179</v>
      </c>
      <c r="D985" s="32" t="s">
        <v>2115</v>
      </c>
      <c r="E985" s="32" t="s">
        <v>2115</v>
      </c>
      <c r="F985" s="32" t="s">
        <v>2119</v>
      </c>
      <c r="G985" s="34" t="s">
        <v>2108</v>
      </c>
      <c r="H985" s="35" t="s">
        <v>3038</v>
      </c>
      <c r="I985" s="314">
        <v>7159</v>
      </c>
      <c r="J985" s="341">
        <v>1073</v>
      </c>
      <c r="K985" s="334">
        <v>27</v>
      </c>
      <c r="L985" s="327">
        <v>2531.46</v>
      </c>
      <c r="M985" s="18">
        <f t="shared" si="150"/>
        <v>3.7714763999999999E-3</v>
      </c>
      <c r="N985" s="18">
        <f t="shared" si="151"/>
        <v>1.5986008E-3</v>
      </c>
      <c r="O985" s="36">
        <f t="shared" si="152"/>
        <v>8.0756300000000005E-5</v>
      </c>
      <c r="P985" s="362">
        <f t="shared" si="154"/>
        <v>8640</v>
      </c>
      <c r="Q985" s="215"/>
      <c r="R985" s="215"/>
      <c r="S985" s="215"/>
      <c r="T985" s="215"/>
      <c r="U985" s="201">
        <f t="shared" si="155"/>
        <v>8640</v>
      </c>
      <c r="V985" s="223">
        <f t="shared" si="153"/>
        <v>8640</v>
      </c>
      <c r="W985" s="155"/>
      <c r="X985" s="158"/>
      <c r="Y985" s="152"/>
      <c r="Z985" s="123"/>
      <c r="AA985" s="124"/>
      <c r="AB985" s="118"/>
      <c r="AC985" s="135"/>
      <c r="AD985" s="135"/>
      <c r="AE985" s="144"/>
      <c r="AF985" s="145"/>
      <c r="AG985" s="135"/>
    </row>
    <row r="986" spans="1:33" hidden="1">
      <c r="A986" s="60" t="s">
        <v>5786</v>
      </c>
      <c r="B986" s="31" t="s">
        <v>1253</v>
      </c>
      <c r="C986" s="32" t="s">
        <v>2179</v>
      </c>
      <c r="D986" s="32" t="s">
        <v>2115</v>
      </c>
      <c r="E986" s="32" t="s">
        <v>2120</v>
      </c>
      <c r="F986" s="32">
        <v>3</v>
      </c>
      <c r="G986" s="34" t="s">
        <v>2109</v>
      </c>
      <c r="H986" s="35" t="s">
        <v>3039</v>
      </c>
      <c r="I986" s="314">
        <v>7764</v>
      </c>
      <c r="J986" s="341">
        <v>1141</v>
      </c>
      <c r="K986" s="334">
        <v>60</v>
      </c>
      <c r="L986" s="327">
        <v>2110.11</v>
      </c>
      <c r="M986" s="18">
        <f t="shared" si="150"/>
        <v>7.7279751999999998E-3</v>
      </c>
      <c r="N986" s="18">
        <f t="shared" si="151"/>
        <v>4.1787487999999998E-3</v>
      </c>
      <c r="O986" s="36">
        <f t="shared" si="152"/>
        <v>2.1109730000000001E-4</v>
      </c>
      <c r="P986" s="362">
        <f t="shared" si="154"/>
        <v>22587</v>
      </c>
      <c r="Q986" s="215"/>
      <c r="R986" s="215"/>
      <c r="S986" s="215"/>
      <c r="T986" s="215"/>
      <c r="U986" s="201">
        <f t="shared" si="155"/>
        <v>22587</v>
      </c>
      <c r="V986" s="223">
        <f t="shared" si="153"/>
        <v>22587</v>
      </c>
      <c r="W986" s="155"/>
      <c r="X986" s="158"/>
      <c r="Y986" s="152"/>
      <c r="Z986" s="123"/>
      <c r="AA986" s="124"/>
      <c r="AB986" s="118"/>
      <c r="AC986" s="135"/>
      <c r="AD986" s="135"/>
      <c r="AE986" s="144"/>
      <c r="AF986" s="145"/>
      <c r="AG986" s="135"/>
    </row>
    <row r="987" spans="1:33" hidden="1">
      <c r="A987" s="60" t="s">
        <v>5787</v>
      </c>
      <c r="B987" s="31" t="s">
        <v>1254</v>
      </c>
      <c r="C987" s="32" t="s">
        <v>2179</v>
      </c>
      <c r="D987" s="32" t="s">
        <v>2115</v>
      </c>
      <c r="E987" s="32" t="s">
        <v>2122</v>
      </c>
      <c r="F987" s="32" t="s">
        <v>2119</v>
      </c>
      <c r="G987" s="34" t="s">
        <v>2108</v>
      </c>
      <c r="H987" s="35" t="s">
        <v>3040</v>
      </c>
      <c r="I987" s="314">
        <v>3709</v>
      </c>
      <c r="J987" s="341">
        <v>531</v>
      </c>
      <c r="K987" s="334">
        <v>59</v>
      </c>
      <c r="L987" s="327">
        <v>1220.25</v>
      </c>
      <c r="M987" s="18">
        <f t="shared" si="150"/>
        <v>1.5907252600000001E-2</v>
      </c>
      <c r="N987" s="18">
        <f t="shared" si="151"/>
        <v>6.9221480000000004E-3</v>
      </c>
      <c r="O987" s="36">
        <f t="shared" si="152"/>
        <v>3.4968519999999998E-4</v>
      </c>
      <c r="P987" s="362">
        <f t="shared" si="154"/>
        <v>37416</v>
      </c>
      <c r="Q987" s="215"/>
      <c r="R987" s="215"/>
      <c r="S987" s="215"/>
      <c r="T987" s="215"/>
      <c r="U987" s="201">
        <f t="shared" si="155"/>
        <v>37416</v>
      </c>
      <c r="V987" s="223">
        <f t="shared" si="153"/>
        <v>37416</v>
      </c>
      <c r="W987" s="155"/>
      <c r="X987" s="158"/>
      <c r="Y987" s="152"/>
      <c r="Z987" s="123"/>
      <c r="AA987" s="124"/>
      <c r="AB987" s="118"/>
      <c r="AC987" s="135"/>
      <c r="AD987" s="135"/>
      <c r="AE987" s="144"/>
      <c r="AF987" s="145"/>
      <c r="AG987" s="135"/>
    </row>
    <row r="988" spans="1:33" hidden="1">
      <c r="A988" s="60" t="s">
        <v>5788</v>
      </c>
      <c r="B988" s="31" t="s">
        <v>1255</v>
      </c>
      <c r="C988" s="32" t="s">
        <v>2179</v>
      </c>
      <c r="D988" s="32" t="s">
        <v>2115</v>
      </c>
      <c r="E988" s="32" t="s">
        <v>2124</v>
      </c>
      <c r="F988" s="32" t="s">
        <v>2119</v>
      </c>
      <c r="G988" s="34" t="s">
        <v>2108</v>
      </c>
      <c r="H988" s="35" t="s">
        <v>3041</v>
      </c>
      <c r="I988" s="314">
        <v>3535</v>
      </c>
      <c r="J988" s="341">
        <v>482</v>
      </c>
      <c r="K988" s="334">
        <v>22</v>
      </c>
      <c r="L988" s="327">
        <v>1107.6300000000001</v>
      </c>
      <c r="M988" s="18">
        <f t="shared" si="150"/>
        <v>6.2234793999999998E-3</v>
      </c>
      <c r="N988" s="18">
        <f t="shared" si="151"/>
        <v>2.7082301999999999E-3</v>
      </c>
      <c r="O988" s="36">
        <f t="shared" si="152"/>
        <v>1.368113E-4</v>
      </c>
      <c r="P988" s="362">
        <f t="shared" si="154"/>
        <v>14638</v>
      </c>
      <c r="Q988" s="215"/>
      <c r="R988" s="215"/>
      <c r="S988" s="215"/>
      <c r="T988" s="215"/>
      <c r="U988" s="201">
        <f t="shared" si="155"/>
        <v>14638</v>
      </c>
      <c r="V988" s="223">
        <f t="shared" si="153"/>
        <v>14638</v>
      </c>
      <c r="W988" s="155"/>
      <c r="X988" s="158"/>
      <c r="Y988" s="152"/>
      <c r="Z988" s="123"/>
      <c r="AA988" s="124"/>
      <c r="AB988" s="118"/>
      <c r="AC988" s="135"/>
      <c r="AD988" s="135"/>
      <c r="AE988" s="144"/>
      <c r="AF988" s="145"/>
      <c r="AG988" s="135"/>
    </row>
    <row r="989" spans="1:33" hidden="1">
      <c r="A989" s="60" t="s">
        <v>5789</v>
      </c>
      <c r="B989" s="31" t="s">
        <v>1256</v>
      </c>
      <c r="C989" s="32" t="s">
        <v>2179</v>
      </c>
      <c r="D989" s="32" t="s">
        <v>2115</v>
      </c>
      <c r="E989" s="32" t="s">
        <v>2126</v>
      </c>
      <c r="F989" s="32" t="s">
        <v>2119</v>
      </c>
      <c r="G989" s="34" t="s">
        <v>2108</v>
      </c>
      <c r="H989" s="35" t="s">
        <v>3042</v>
      </c>
      <c r="I989" s="314">
        <v>4279</v>
      </c>
      <c r="J989" s="341">
        <v>624</v>
      </c>
      <c r="K989" s="334">
        <v>45</v>
      </c>
      <c r="L989" s="327">
        <v>908.59</v>
      </c>
      <c r="M989" s="18">
        <f t="shared" si="150"/>
        <v>1.0516475799999999E-2</v>
      </c>
      <c r="N989" s="18">
        <f t="shared" si="151"/>
        <v>7.2224884999999997E-3</v>
      </c>
      <c r="O989" s="36">
        <f t="shared" si="152"/>
        <v>3.6485739999999998E-4</v>
      </c>
      <c r="P989" s="362">
        <f t="shared" si="154"/>
        <v>39039</v>
      </c>
      <c r="Q989" s="215"/>
      <c r="R989" s="215"/>
      <c r="S989" s="215"/>
      <c r="T989" s="215"/>
      <c r="U989" s="201">
        <f t="shared" si="155"/>
        <v>39039</v>
      </c>
      <c r="V989" s="223">
        <f t="shared" si="153"/>
        <v>39039</v>
      </c>
      <c r="W989" s="155"/>
      <c r="X989" s="158"/>
      <c r="Y989" s="152"/>
      <c r="Z989" s="123"/>
      <c r="AA989" s="124"/>
      <c r="AB989" s="118"/>
      <c r="AC989" s="135"/>
      <c r="AD989" s="135"/>
      <c r="AE989" s="144"/>
      <c r="AF989" s="145"/>
      <c r="AG989" s="135"/>
    </row>
    <row r="990" spans="1:33" hidden="1">
      <c r="A990" s="60" t="s">
        <v>5790</v>
      </c>
      <c r="B990" s="31" t="s">
        <v>1257</v>
      </c>
      <c r="C990" s="32" t="s">
        <v>2179</v>
      </c>
      <c r="D990" s="32" t="s">
        <v>2115</v>
      </c>
      <c r="E990" s="32" t="s">
        <v>2133</v>
      </c>
      <c r="F990" s="32" t="s">
        <v>2119</v>
      </c>
      <c r="G990" s="34" t="s">
        <v>2108</v>
      </c>
      <c r="H990" s="35" t="s">
        <v>3043</v>
      </c>
      <c r="I990" s="314">
        <v>5937</v>
      </c>
      <c r="J990" s="341">
        <v>837</v>
      </c>
      <c r="K990" s="334">
        <v>13</v>
      </c>
      <c r="L990" s="327">
        <v>1704.35</v>
      </c>
      <c r="M990" s="18">
        <f t="shared" si="150"/>
        <v>2.1896580000000001E-3</v>
      </c>
      <c r="N990" s="18">
        <f t="shared" si="151"/>
        <v>1.0753328999999999E-3</v>
      </c>
      <c r="O990" s="36">
        <f t="shared" si="152"/>
        <v>5.43224E-5</v>
      </c>
      <c r="P990" s="362">
        <f t="shared" si="154"/>
        <v>5812</v>
      </c>
      <c r="Q990" s="215"/>
      <c r="R990" s="215"/>
      <c r="S990" s="215"/>
      <c r="T990" s="215"/>
      <c r="U990" s="201">
        <f t="shared" si="155"/>
        <v>5812</v>
      </c>
      <c r="V990" s="223">
        <f t="shared" si="153"/>
        <v>5812</v>
      </c>
      <c r="W990" s="155"/>
      <c r="X990" s="158"/>
      <c r="Y990" s="152"/>
      <c r="Z990" s="123"/>
      <c r="AA990" s="124"/>
      <c r="AB990" s="118"/>
      <c r="AC990" s="135"/>
      <c r="AD990" s="135"/>
      <c r="AE990" s="144"/>
      <c r="AF990" s="145"/>
      <c r="AG990" s="135"/>
    </row>
    <row r="991" spans="1:33" hidden="1">
      <c r="A991" s="60" t="s">
        <v>5791</v>
      </c>
      <c r="B991" s="31" t="s">
        <v>1258</v>
      </c>
      <c r="C991" s="32" t="s">
        <v>2179</v>
      </c>
      <c r="D991" s="32" t="s">
        <v>2115</v>
      </c>
      <c r="E991" s="32" t="s">
        <v>2157</v>
      </c>
      <c r="F991" s="32" t="s">
        <v>2119</v>
      </c>
      <c r="G991" s="34" t="s">
        <v>2108</v>
      </c>
      <c r="H991" s="35" t="s">
        <v>3044</v>
      </c>
      <c r="I991" s="314">
        <v>4954</v>
      </c>
      <c r="J991" s="341">
        <v>683</v>
      </c>
      <c r="K991" s="334">
        <v>39</v>
      </c>
      <c r="L991" s="327">
        <v>1628.01</v>
      </c>
      <c r="M991" s="18">
        <f t="shared" si="150"/>
        <v>7.8724263000000006E-3</v>
      </c>
      <c r="N991" s="18">
        <f t="shared" si="151"/>
        <v>3.3027235999999998E-3</v>
      </c>
      <c r="O991" s="36">
        <f t="shared" si="152"/>
        <v>1.668432E-4</v>
      </c>
      <c r="P991" s="362">
        <f t="shared" si="154"/>
        <v>17852</v>
      </c>
      <c r="Q991" s="215"/>
      <c r="R991" s="215"/>
      <c r="S991" s="215"/>
      <c r="T991" s="215"/>
      <c r="U991" s="201">
        <f t="shared" si="155"/>
        <v>17852</v>
      </c>
      <c r="V991" s="223">
        <f t="shared" si="153"/>
        <v>17852</v>
      </c>
      <c r="W991" s="155"/>
      <c r="X991" s="158"/>
      <c r="Y991" s="152"/>
      <c r="Z991" s="123"/>
      <c r="AA991" s="124"/>
      <c r="AB991" s="118"/>
      <c r="AC991" s="135"/>
      <c r="AD991" s="135"/>
      <c r="AE991" s="144"/>
      <c r="AF991" s="145"/>
      <c r="AG991" s="135"/>
    </row>
    <row r="992" spans="1:33" hidden="1">
      <c r="A992" s="60" t="s">
        <v>5792</v>
      </c>
      <c r="B992" s="31" t="s">
        <v>1259</v>
      </c>
      <c r="C992" s="32" t="s">
        <v>2179</v>
      </c>
      <c r="D992" s="32" t="s">
        <v>2115</v>
      </c>
      <c r="E992" s="32" t="s">
        <v>2159</v>
      </c>
      <c r="F992" s="32" t="s">
        <v>2119</v>
      </c>
      <c r="G992" s="34" t="s">
        <v>2108</v>
      </c>
      <c r="H992" s="35" t="s">
        <v>3045</v>
      </c>
      <c r="I992" s="314">
        <v>7671</v>
      </c>
      <c r="J992" s="341">
        <v>1117</v>
      </c>
      <c r="K992" s="334">
        <v>44</v>
      </c>
      <c r="L992" s="327">
        <v>1360.83</v>
      </c>
      <c r="M992" s="18">
        <f t="shared" si="150"/>
        <v>5.7358883999999999E-3</v>
      </c>
      <c r="N992" s="18">
        <f t="shared" si="151"/>
        <v>4.7081466999999997E-3</v>
      </c>
      <c r="O992" s="36">
        <f t="shared" si="152"/>
        <v>2.3784079999999999E-4</v>
      </c>
      <c r="P992" s="362">
        <f t="shared" si="154"/>
        <v>25448</v>
      </c>
      <c r="Q992" s="215"/>
      <c r="R992" s="215"/>
      <c r="S992" s="215"/>
      <c r="T992" s="215"/>
      <c r="U992" s="201">
        <f t="shared" si="155"/>
        <v>25448</v>
      </c>
      <c r="V992" s="223">
        <f t="shared" si="153"/>
        <v>25448</v>
      </c>
      <c r="W992" s="155"/>
      <c r="X992" s="158"/>
      <c r="Y992" s="152"/>
      <c r="Z992" s="123"/>
      <c r="AA992" s="124"/>
      <c r="AB992" s="118"/>
      <c r="AC992" s="135"/>
      <c r="AD992" s="135"/>
      <c r="AE992" s="144"/>
      <c r="AF992" s="145"/>
      <c r="AG992" s="135"/>
    </row>
    <row r="993" spans="1:33" hidden="1">
      <c r="A993" s="60" t="s">
        <v>5793</v>
      </c>
      <c r="B993" s="31" t="s">
        <v>1260</v>
      </c>
      <c r="C993" s="32" t="s">
        <v>2179</v>
      </c>
      <c r="D993" s="32" t="s">
        <v>2120</v>
      </c>
      <c r="E993" s="32" t="s">
        <v>2116</v>
      </c>
      <c r="F993" s="32" t="s">
        <v>2117</v>
      </c>
      <c r="G993" s="34" t="s">
        <v>2107</v>
      </c>
      <c r="H993" s="35" t="s">
        <v>3046</v>
      </c>
      <c r="I993" s="314">
        <v>17548</v>
      </c>
      <c r="J993" s="341">
        <v>2788</v>
      </c>
      <c r="K993" s="334">
        <v>47</v>
      </c>
      <c r="L993" s="327">
        <v>2235.0500000000002</v>
      </c>
      <c r="M993" s="18">
        <f t="shared" si="150"/>
        <v>2.6783678999999999E-3</v>
      </c>
      <c r="N993" s="18">
        <f t="shared" si="151"/>
        <v>3.3409944E-3</v>
      </c>
      <c r="O993" s="36">
        <f t="shared" si="152"/>
        <v>1.6877649999999999E-4</v>
      </c>
      <c r="P993" s="362">
        <f t="shared" si="154"/>
        <v>18059</v>
      </c>
      <c r="Q993" s="215"/>
      <c r="R993" s="215"/>
      <c r="S993" s="215"/>
      <c r="T993" s="215"/>
      <c r="U993" s="201">
        <f t="shared" si="155"/>
        <v>18059</v>
      </c>
      <c r="V993" s="223">
        <f t="shared" si="153"/>
        <v>18059</v>
      </c>
      <c r="W993" s="155"/>
      <c r="X993" s="158"/>
      <c r="Y993" s="152"/>
      <c r="Z993" s="123"/>
      <c r="AA993" s="124"/>
      <c r="AB993" s="118"/>
      <c r="AC993" s="135"/>
      <c r="AD993" s="135"/>
      <c r="AE993" s="144"/>
      <c r="AF993" s="145"/>
      <c r="AG993" s="135"/>
    </row>
    <row r="994" spans="1:33" hidden="1">
      <c r="A994" s="60" t="s">
        <v>5794</v>
      </c>
      <c r="B994" s="31" t="s">
        <v>1261</v>
      </c>
      <c r="C994" s="32" t="s">
        <v>2179</v>
      </c>
      <c r="D994" s="32" t="s">
        <v>2120</v>
      </c>
      <c r="E994" s="32" t="s">
        <v>2115</v>
      </c>
      <c r="F994" s="32" t="s">
        <v>2117</v>
      </c>
      <c r="G994" s="34" t="s">
        <v>2107</v>
      </c>
      <c r="H994" s="35" t="s">
        <v>3047</v>
      </c>
      <c r="I994" s="314">
        <v>4809</v>
      </c>
      <c r="J994" s="341">
        <v>625</v>
      </c>
      <c r="K994" s="334">
        <v>52</v>
      </c>
      <c r="L994" s="327">
        <v>1517.26</v>
      </c>
      <c r="M994" s="18">
        <f t="shared" si="150"/>
        <v>1.0813058800000001E-2</v>
      </c>
      <c r="N994" s="18">
        <f t="shared" si="151"/>
        <v>4.4541883000000001E-3</v>
      </c>
      <c r="O994" s="36">
        <f t="shared" si="152"/>
        <v>2.2501159999999999E-4</v>
      </c>
      <c r="P994" s="362">
        <f t="shared" si="154"/>
        <v>24076</v>
      </c>
      <c r="Q994" s="215"/>
      <c r="R994" s="215"/>
      <c r="S994" s="215"/>
      <c r="T994" s="215"/>
      <c r="U994" s="201">
        <f t="shared" si="155"/>
        <v>24076</v>
      </c>
      <c r="V994" s="223">
        <f t="shared" si="153"/>
        <v>24076</v>
      </c>
      <c r="W994" s="155"/>
      <c r="X994" s="158"/>
      <c r="Y994" s="152"/>
      <c r="Z994" s="123"/>
      <c r="AA994" s="124"/>
      <c r="AB994" s="118"/>
      <c r="AC994" s="135"/>
      <c r="AD994" s="135"/>
      <c r="AE994" s="144"/>
      <c r="AF994" s="145"/>
      <c r="AG994" s="135"/>
    </row>
    <row r="995" spans="1:33" hidden="1">
      <c r="A995" s="60" t="s">
        <v>5795</v>
      </c>
      <c r="B995" s="31" t="s">
        <v>1262</v>
      </c>
      <c r="C995" s="32" t="s">
        <v>2179</v>
      </c>
      <c r="D995" s="32" t="s">
        <v>2120</v>
      </c>
      <c r="E995" s="32" t="s">
        <v>2120</v>
      </c>
      <c r="F995" s="32" t="s">
        <v>2119</v>
      </c>
      <c r="G995" s="34" t="s">
        <v>2108</v>
      </c>
      <c r="H995" s="35" t="s">
        <v>3048</v>
      </c>
      <c r="I995" s="314">
        <v>5231</v>
      </c>
      <c r="J995" s="341">
        <v>774</v>
      </c>
      <c r="K995" s="334">
        <v>17</v>
      </c>
      <c r="L995" s="327">
        <v>1172.83</v>
      </c>
      <c r="M995" s="18">
        <f t="shared" si="150"/>
        <v>3.2498566E-3</v>
      </c>
      <c r="N995" s="18">
        <f t="shared" si="151"/>
        <v>2.1447174000000001E-3</v>
      </c>
      <c r="O995" s="36">
        <f t="shared" si="152"/>
        <v>1.0834440000000001E-4</v>
      </c>
      <c r="P995" s="362">
        <f t="shared" si="154"/>
        <v>11592</v>
      </c>
      <c r="Q995" s="215"/>
      <c r="R995" s="215"/>
      <c r="S995" s="215"/>
      <c r="T995" s="215"/>
      <c r="U995" s="201">
        <f t="shared" si="155"/>
        <v>11592</v>
      </c>
      <c r="V995" s="223">
        <f t="shared" si="153"/>
        <v>11592</v>
      </c>
      <c r="W995" s="155"/>
      <c r="X995" s="158"/>
      <c r="Y995" s="152"/>
      <c r="Z995" s="123"/>
      <c r="AA995" s="124"/>
      <c r="AB995" s="118"/>
      <c r="AC995" s="135"/>
      <c r="AD995" s="135"/>
      <c r="AE995" s="144"/>
      <c r="AF995" s="145"/>
      <c r="AG995" s="135"/>
    </row>
    <row r="996" spans="1:33" hidden="1">
      <c r="A996" s="60" t="s">
        <v>5796</v>
      </c>
      <c r="B996" s="31" t="s">
        <v>1263</v>
      </c>
      <c r="C996" s="32" t="s">
        <v>2179</v>
      </c>
      <c r="D996" s="32" t="s">
        <v>2120</v>
      </c>
      <c r="E996" s="32" t="s">
        <v>2122</v>
      </c>
      <c r="F996" s="32" t="s">
        <v>2119</v>
      </c>
      <c r="G996" s="34" t="s">
        <v>2108</v>
      </c>
      <c r="H996" s="35" t="s">
        <v>3046</v>
      </c>
      <c r="I996" s="314">
        <v>13371</v>
      </c>
      <c r="J996" s="341">
        <v>2324</v>
      </c>
      <c r="K996" s="334">
        <v>39</v>
      </c>
      <c r="L996" s="327">
        <v>1735.99</v>
      </c>
      <c r="M996" s="18">
        <f t="shared" si="150"/>
        <v>2.9167601E-3</v>
      </c>
      <c r="N996" s="18">
        <f t="shared" si="151"/>
        <v>3.9047174E-3</v>
      </c>
      <c r="O996" s="36">
        <f t="shared" si="152"/>
        <v>1.9725400000000001E-4</v>
      </c>
      <c r="P996" s="362">
        <f t="shared" si="154"/>
        <v>21106</v>
      </c>
      <c r="Q996" s="215"/>
      <c r="R996" s="215"/>
      <c r="S996" s="215"/>
      <c r="T996" s="215"/>
      <c r="U996" s="201">
        <f t="shared" si="155"/>
        <v>21106</v>
      </c>
      <c r="V996" s="223">
        <f t="shared" si="153"/>
        <v>21106</v>
      </c>
      <c r="W996" s="155"/>
      <c r="X996" s="158"/>
      <c r="Y996" s="152"/>
      <c r="Z996" s="123"/>
      <c r="AA996" s="124"/>
      <c r="AB996" s="118"/>
      <c r="AC996" s="135"/>
      <c r="AD996" s="135"/>
      <c r="AE996" s="144"/>
      <c r="AF996" s="145"/>
      <c r="AG996" s="135"/>
    </row>
    <row r="997" spans="1:33" hidden="1">
      <c r="A997" s="60" t="s">
        <v>5797</v>
      </c>
      <c r="B997" s="31" t="s">
        <v>1264</v>
      </c>
      <c r="C997" s="32" t="s">
        <v>2179</v>
      </c>
      <c r="D997" s="32" t="s">
        <v>2120</v>
      </c>
      <c r="E997" s="32" t="s">
        <v>2124</v>
      </c>
      <c r="F997" s="32" t="s">
        <v>2119</v>
      </c>
      <c r="G997" s="34" t="s">
        <v>2108</v>
      </c>
      <c r="H997" s="35" t="s">
        <v>2309</v>
      </c>
      <c r="I997" s="314">
        <v>6557</v>
      </c>
      <c r="J997" s="341">
        <v>993</v>
      </c>
      <c r="K997" s="334">
        <v>34</v>
      </c>
      <c r="L997" s="327">
        <v>1186.04</v>
      </c>
      <c r="M997" s="18">
        <f t="shared" si="150"/>
        <v>5.1852981000000001E-3</v>
      </c>
      <c r="N997" s="18">
        <f t="shared" si="151"/>
        <v>4.3413384000000003E-3</v>
      </c>
      <c r="O997" s="36">
        <f t="shared" si="152"/>
        <v>2.1931079999999999E-4</v>
      </c>
      <c r="P997" s="362">
        <f t="shared" si="154"/>
        <v>23466</v>
      </c>
      <c r="Q997" s="215"/>
      <c r="R997" s="215"/>
      <c r="S997" s="215"/>
      <c r="T997" s="215"/>
      <c r="U997" s="201">
        <f t="shared" si="155"/>
        <v>23466</v>
      </c>
      <c r="V997" s="223">
        <f t="shared" si="153"/>
        <v>23466</v>
      </c>
      <c r="W997" s="155"/>
      <c r="X997" s="158"/>
      <c r="Y997" s="152"/>
      <c r="Z997" s="123"/>
      <c r="AA997" s="124"/>
      <c r="AB997" s="118"/>
      <c r="AC997" s="135"/>
      <c r="AD997" s="135"/>
      <c r="AE997" s="144"/>
      <c r="AF997" s="145"/>
      <c r="AG997" s="135"/>
    </row>
    <row r="998" spans="1:33" hidden="1">
      <c r="A998" s="60" t="s">
        <v>5798</v>
      </c>
      <c r="B998" s="31" t="s">
        <v>1265</v>
      </c>
      <c r="C998" s="32" t="s">
        <v>2179</v>
      </c>
      <c r="D998" s="32" t="s">
        <v>2120</v>
      </c>
      <c r="E998" s="32" t="s">
        <v>2126</v>
      </c>
      <c r="F998" s="32" t="s">
        <v>2119</v>
      </c>
      <c r="G998" s="34" t="s">
        <v>2108</v>
      </c>
      <c r="H998" s="35" t="s">
        <v>3047</v>
      </c>
      <c r="I998" s="314">
        <v>5447</v>
      </c>
      <c r="J998" s="341">
        <v>804</v>
      </c>
      <c r="K998" s="334">
        <v>51</v>
      </c>
      <c r="L998" s="327">
        <v>974.77</v>
      </c>
      <c r="M998" s="18">
        <f t="shared" si="150"/>
        <v>9.3629520000000008E-3</v>
      </c>
      <c r="N998" s="18">
        <f t="shared" si="151"/>
        <v>7.7226559999999996E-3</v>
      </c>
      <c r="O998" s="36">
        <f t="shared" si="152"/>
        <v>3.9012429999999999E-4</v>
      </c>
      <c r="P998" s="362">
        <f t="shared" si="154"/>
        <v>41743</v>
      </c>
      <c r="Q998" s="215"/>
      <c r="R998" s="215"/>
      <c r="S998" s="215"/>
      <c r="T998" s="215"/>
      <c r="U998" s="201">
        <f t="shared" si="155"/>
        <v>41743</v>
      </c>
      <c r="V998" s="223">
        <f t="shared" si="153"/>
        <v>41743</v>
      </c>
      <c r="W998" s="155"/>
      <c r="X998" s="158"/>
      <c r="Y998" s="152"/>
      <c r="Z998" s="123"/>
      <c r="AA998" s="124"/>
      <c r="AB998" s="118"/>
      <c r="AC998" s="135"/>
      <c r="AD998" s="135"/>
      <c r="AE998" s="144"/>
      <c r="AF998" s="145"/>
      <c r="AG998" s="135"/>
    </row>
    <row r="999" spans="1:33" hidden="1">
      <c r="A999" s="60" t="s">
        <v>5799</v>
      </c>
      <c r="B999" s="31" t="s">
        <v>1266</v>
      </c>
      <c r="C999" s="32" t="s">
        <v>2179</v>
      </c>
      <c r="D999" s="32" t="s">
        <v>2120</v>
      </c>
      <c r="E999" s="32" t="s">
        <v>2133</v>
      </c>
      <c r="F999" s="32" t="s">
        <v>2119</v>
      </c>
      <c r="G999" s="34" t="s">
        <v>2108</v>
      </c>
      <c r="H999" s="35" t="s">
        <v>3049</v>
      </c>
      <c r="I999" s="314">
        <v>6871</v>
      </c>
      <c r="J999" s="341">
        <v>904</v>
      </c>
      <c r="K999" s="334">
        <v>54</v>
      </c>
      <c r="L999" s="327">
        <v>1201.26</v>
      </c>
      <c r="M999" s="18">
        <f t="shared" si="150"/>
        <v>7.859118E-3</v>
      </c>
      <c r="N999" s="18">
        <f t="shared" si="151"/>
        <v>5.9143255000000004E-3</v>
      </c>
      <c r="O999" s="36">
        <f t="shared" si="152"/>
        <v>2.9877309999999999E-4</v>
      </c>
      <c r="P999" s="362">
        <f t="shared" si="154"/>
        <v>31968</v>
      </c>
      <c r="Q999" s="215"/>
      <c r="R999" s="215"/>
      <c r="S999" s="215"/>
      <c r="T999" s="215"/>
      <c r="U999" s="201">
        <f t="shared" si="155"/>
        <v>31968</v>
      </c>
      <c r="V999" s="223">
        <f t="shared" si="153"/>
        <v>31968</v>
      </c>
      <c r="W999" s="155"/>
      <c r="X999" s="158"/>
      <c r="Y999" s="152"/>
      <c r="Z999" s="123"/>
      <c r="AA999" s="124"/>
      <c r="AB999" s="118"/>
      <c r="AC999" s="135"/>
      <c r="AD999" s="135"/>
      <c r="AE999" s="144"/>
      <c r="AF999" s="145"/>
      <c r="AG999" s="135"/>
    </row>
    <row r="1000" spans="1:33" hidden="1">
      <c r="A1000" s="60" t="s">
        <v>5800</v>
      </c>
      <c r="B1000" s="31" t="s">
        <v>1267</v>
      </c>
      <c r="C1000" s="32" t="s">
        <v>2179</v>
      </c>
      <c r="D1000" s="32" t="s">
        <v>2120</v>
      </c>
      <c r="E1000" s="32" t="s">
        <v>2157</v>
      </c>
      <c r="F1000" s="32" t="s">
        <v>2119</v>
      </c>
      <c r="G1000" s="34" t="s">
        <v>2108</v>
      </c>
      <c r="H1000" s="35" t="s">
        <v>3050</v>
      </c>
      <c r="I1000" s="314">
        <v>4835</v>
      </c>
      <c r="J1000" s="341">
        <v>741</v>
      </c>
      <c r="K1000" s="334">
        <v>31</v>
      </c>
      <c r="L1000" s="327">
        <v>1308.05</v>
      </c>
      <c r="M1000" s="18">
        <f t="shared" si="150"/>
        <v>6.4115821999999999E-3</v>
      </c>
      <c r="N1000" s="18">
        <f t="shared" si="151"/>
        <v>3.6321106999999998E-3</v>
      </c>
      <c r="O1000" s="36">
        <f t="shared" si="152"/>
        <v>1.834828E-4</v>
      </c>
      <c r="P1000" s="362">
        <f t="shared" si="154"/>
        <v>19632</v>
      </c>
      <c r="Q1000" s="215"/>
      <c r="R1000" s="215"/>
      <c r="S1000" s="215"/>
      <c r="T1000" s="215"/>
      <c r="U1000" s="201">
        <f t="shared" si="155"/>
        <v>19632</v>
      </c>
      <c r="V1000" s="223">
        <f t="shared" si="153"/>
        <v>19632</v>
      </c>
      <c r="W1000" s="155"/>
      <c r="X1000" s="158"/>
      <c r="Y1000" s="152"/>
      <c r="Z1000" s="123"/>
      <c r="AA1000" s="124"/>
      <c r="AB1000" s="118"/>
      <c r="AC1000" s="135"/>
      <c r="AD1000" s="135"/>
      <c r="AE1000" s="144"/>
      <c r="AF1000" s="145"/>
      <c r="AG1000" s="135"/>
    </row>
    <row r="1001" spans="1:33" hidden="1">
      <c r="A1001" s="60" t="s">
        <v>5801</v>
      </c>
      <c r="B1001" s="31" t="s">
        <v>1268</v>
      </c>
      <c r="C1001" s="32" t="s">
        <v>2179</v>
      </c>
      <c r="D1001" s="32" t="s">
        <v>2120</v>
      </c>
      <c r="E1001" s="32" t="s">
        <v>2159</v>
      </c>
      <c r="F1001" s="32" t="s">
        <v>2119</v>
      </c>
      <c r="G1001" s="34" t="s">
        <v>2108</v>
      </c>
      <c r="H1001" s="35" t="s">
        <v>3051</v>
      </c>
      <c r="I1001" s="314">
        <v>4143</v>
      </c>
      <c r="J1001" s="341">
        <v>691</v>
      </c>
      <c r="K1001" s="334">
        <v>20</v>
      </c>
      <c r="L1001" s="327">
        <v>1103.3800000000001</v>
      </c>
      <c r="M1001" s="18">
        <f t="shared" si="150"/>
        <v>4.8274197000000001E-3</v>
      </c>
      <c r="N1001" s="18">
        <f t="shared" si="151"/>
        <v>3.0232077000000002E-3</v>
      </c>
      <c r="O1001" s="36">
        <f t="shared" si="152"/>
        <v>1.527229E-4</v>
      </c>
      <c r="P1001" s="362">
        <f t="shared" si="154"/>
        <v>16341</v>
      </c>
      <c r="Q1001" s="215"/>
      <c r="R1001" s="215"/>
      <c r="S1001" s="215"/>
      <c r="T1001" s="215"/>
      <c r="U1001" s="201">
        <f t="shared" si="155"/>
        <v>16341</v>
      </c>
      <c r="V1001" s="223">
        <f t="shared" si="153"/>
        <v>16341</v>
      </c>
      <c r="W1001" s="155"/>
      <c r="X1001" s="158"/>
      <c r="Y1001" s="152"/>
      <c r="Z1001" s="123"/>
      <c r="AA1001" s="124"/>
      <c r="AB1001" s="118"/>
      <c r="AC1001" s="135"/>
      <c r="AD1001" s="135"/>
      <c r="AE1001" s="144"/>
      <c r="AF1001" s="145"/>
      <c r="AG1001" s="135"/>
    </row>
    <row r="1002" spans="1:33" hidden="1">
      <c r="A1002" s="60" t="s">
        <v>5802</v>
      </c>
      <c r="B1002" s="31" t="s">
        <v>1269</v>
      </c>
      <c r="C1002" s="32" t="s">
        <v>2179</v>
      </c>
      <c r="D1002" s="32" t="s">
        <v>2120</v>
      </c>
      <c r="E1002" s="32" t="s">
        <v>2172</v>
      </c>
      <c r="F1002" s="32">
        <v>3</v>
      </c>
      <c r="G1002" s="34" t="s">
        <v>2109</v>
      </c>
      <c r="H1002" s="35" t="s">
        <v>3052</v>
      </c>
      <c r="I1002" s="314">
        <v>10959</v>
      </c>
      <c r="J1002" s="341">
        <v>1741</v>
      </c>
      <c r="K1002" s="334">
        <v>5</v>
      </c>
      <c r="L1002" s="327">
        <v>1767.28</v>
      </c>
      <c r="M1002" s="18">
        <f t="shared" si="150"/>
        <v>4.56246E-4</v>
      </c>
      <c r="N1002" s="18">
        <f t="shared" si="151"/>
        <v>4.4946139999999999E-4</v>
      </c>
      <c r="O1002" s="36">
        <f t="shared" si="152"/>
        <v>2.2705300000000001E-5</v>
      </c>
      <c r="P1002" s="362">
        <f t="shared" si="154"/>
        <v>2429</v>
      </c>
      <c r="Q1002" s="215"/>
      <c r="R1002" s="215"/>
      <c r="S1002" s="215"/>
      <c r="T1002" s="215"/>
      <c r="U1002" s="201">
        <f t="shared" si="155"/>
        <v>2429</v>
      </c>
      <c r="V1002" s="223">
        <f t="shared" si="153"/>
        <v>2429</v>
      </c>
      <c r="W1002" s="155"/>
      <c r="X1002" s="158"/>
      <c r="Y1002" s="152"/>
      <c r="Z1002" s="123"/>
      <c r="AA1002" s="124"/>
      <c r="AB1002" s="118"/>
      <c r="AC1002" s="135"/>
      <c r="AD1002" s="135"/>
      <c r="AE1002" s="144"/>
      <c r="AF1002" s="145"/>
      <c r="AG1002" s="135"/>
    </row>
    <row r="1003" spans="1:33" hidden="1">
      <c r="A1003" s="60" t="s">
        <v>5803</v>
      </c>
      <c r="B1003" s="31" t="s">
        <v>1270</v>
      </c>
      <c r="C1003" s="32" t="s">
        <v>2179</v>
      </c>
      <c r="D1003" s="32" t="s">
        <v>2120</v>
      </c>
      <c r="E1003" s="32" t="s">
        <v>2174</v>
      </c>
      <c r="F1003" s="32" t="s">
        <v>2119</v>
      </c>
      <c r="G1003" s="34" t="s">
        <v>2108</v>
      </c>
      <c r="H1003" s="35" t="s">
        <v>3053</v>
      </c>
      <c r="I1003" s="314">
        <v>8173</v>
      </c>
      <c r="J1003" s="341">
        <v>1242</v>
      </c>
      <c r="K1003" s="334">
        <v>42</v>
      </c>
      <c r="L1003" s="327">
        <v>1501.89</v>
      </c>
      <c r="M1003" s="18">
        <f t="shared" si="150"/>
        <v>5.1388718E-3</v>
      </c>
      <c r="N1003" s="18">
        <f t="shared" si="151"/>
        <v>4.2496312999999999E-3</v>
      </c>
      <c r="O1003" s="36">
        <f t="shared" si="152"/>
        <v>2.1467799999999999E-4</v>
      </c>
      <c r="P1003" s="362">
        <f t="shared" si="154"/>
        <v>22970</v>
      </c>
      <c r="Q1003" s="215"/>
      <c r="R1003" s="215"/>
      <c r="S1003" s="215"/>
      <c r="T1003" s="215"/>
      <c r="U1003" s="201">
        <f t="shared" si="155"/>
        <v>22970</v>
      </c>
      <c r="V1003" s="223">
        <f t="shared" si="153"/>
        <v>22970</v>
      </c>
      <c r="W1003" s="155"/>
      <c r="X1003" s="158"/>
      <c r="Y1003" s="152"/>
      <c r="Z1003" s="123"/>
      <c r="AA1003" s="124"/>
      <c r="AB1003" s="118"/>
      <c r="AC1003" s="135"/>
      <c r="AD1003" s="135"/>
      <c r="AE1003" s="144"/>
      <c r="AF1003" s="145"/>
      <c r="AG1003" s="135"/>
    </row>
    <row r="1004" spans="1:33" hidden="1">
      <c r="A1004" s="60" t="s">
        <v>5804</v>
      </c>
      <c r="B1004" s="31" t="s">
        <v>1271</v>
      </c>
      <c r="C1004" s="32" t="s">
        <v>2179</v>
      </c>
      <c r="D1004" s="32" t="s">
        <v>2120</v>
      </c>
      <c r="E1004" s="32" t="s">
        <v>2175</v>
      </c>
      <c r="F1004" s="32" t="s">
        <v>2119</v>
      </c>
      <c r="G1004" s="34" t="s">
        <v>2108</v>
      </c>
      <c r="H1004" s="35" t="s">
        <v>3054</v>
      </c>
      <c r="I1004" s="314">
        <v>7236</v>
      </c>
      <c r="J1004" s="341">
        <v>1037</v>
      </c>
      <c r="K1004" s="334">
        <v>38</v>
      </c>
      <c r="L1004" s="327">
        <v>1096.8699999999999</v>
      </c>
      <c r="M1004" s="18">
        <f t="shared" si="150"/>
        <v>5.2515200999999996E-3</v>
      </c>
      <c r="N1004" s="18">
        <f t="shared" si="151"/>
        <v>4.9648785000000004E-3</v>
      </c>
      <c r="O1004" s="36">
        <f t="shared" si="152"/>
        <v>2.508101E-4</v>
      </c>
      <c r="P1004" s="362">
        <f t="shared" si="154"/>
        <v>26836</v>
      </c>
      <c r="Q1004" s="215"/>
      <c r="R1004" s="215"/>
      <c r="S1004" s="215"/>
      <c r="T1004" s="215"/>
      <c r="U1004" s="201">
        <f t="shared" si="155"/>
        <v>26836</v>
      </c>
      <c r="V1004" s="223">
        <f t="shared" si="153"/>
        <v>26836</v>
      </c>
      <c r="W1004" s="155"/>
      <c r="X1004" s="158"/>
      <c r="Y1004" s="152"/>
      <c r="Z1004" s="123"/>
      <c r="AA1004" s="124"/>
      <c r="AB1004" s="118"/>
      <c r="AC1004" s="135"/>
      <c r="AD1004" s="135"/>
      <c r="AE1004" s="144"/>
      <c r="AF1004" s="145"/>
      <c r="AG1004" s="135"/>
    </row>
    <row r="1005" spans="1:33" hidden="1">
      <c r="A1005" s="60" t="s">
        <v>5805</v>
      </c>
      <c r="B1005" s="31" t="s">
        <v>1272</v>
      </c>
      <c r="C1005" s="32" t="s">
        <v>2179</v>
      </c>
      <c r="D1005" s="32" t="s">
        <v>2120</v>
      </c>
      <c r="E1005" s="32" t="s">
        <v>2177</v>
      </c>
      <c r="F1005" s="32" t="s">
        <v>2119</v>
      </c>
      <c r="G1005" s="34" t="s">
        <v>2108</v>
      </c>
      <c r="H1005" s="35" t="s">
        <v>3055</v>
      </c>
      <c r="I1005" s="314">
        <v>5261</v>
      </c>
      <c r="J1005" s="341">
        <v>698</v>
      </c>
      <c r="K1005" s="334">
        <v>44</v>
      </c>
      <c r="L1005" s="327">
        <v>1504.96</v>
      </c>
      <c r="M1005" s="18">
        <f t="shared" si="150"/>
        <v>8.3634290000000003E-3</v>
      </c>
      <c r="N1005" s="18">
        <f t="shared" si="151"/>
        <v>3.8789558000000002E-3</v>
      </c>
      <c r="O1005" s="36">
        <f t="shared" si="152"/>
        <v>1.9595260000000001E-4</v>
      </c>
      <c r="P1005" s="362">
        <f t="shared" si="154"/>
        <v>20966</v>
      </c>
      <c r="Q1005" s="215"/>
      <c r="R1005" s="215"/>
      <c r="S1005" s="215"/>
      <c r="T1005" s="215"/>
      <c r="U1005" s="201">
        <f t="shared" si="155"/>
        <v>20966</v>
      </c>
      <c r="V1005" s="223">
        <f t="shared" si="153"/>
        <v>20966</v>
      </c>
      <c r="W1005" s="155"/>
      <c r="X1005" s="158"/>
      <c r="Y1005" s="152"/>
      <c r="Z1005" s="123"/>
      <c r="AA1005" s="124"/>
      <c r="AB1005" s="118"/>
      <c r="AC1005" s="135"/>
      <c r="AD1005" s="135"/>
      <c r="AE1005" s="144"/>
      <c r="AF1005" s="145"/>
      <c r="AG1005" s="135"/>
    </row>
    <row r="1006" spans="1:33" hidden="1">
      <c r="A1006" s="60" t="s">
        <v>5806</v>
      </c>
      <c r="B1006" s="31" t="s">
        <v>1273</v>
      </c>
      <c r="C1006" s="32" t="s">
        <v>2179</v>
      </c>
      <c r="D1006" s="32" t="s">
        <v>2120</v>
      </c>
      <c r="E1006" s="32" t="s">
        <v>2179</v>
      </c>
      <c r="F1006" s="32">
        <v>3</v>
      </c>
      <c r="G1006" s="34" t="s">
        <v>2109</v>
      </c>
      <c r="H1006" s="35" t="s">
        <v>3056</v>
      </c>
      <c r="I1006" s="314">
        <v>8193</v>
      </c>
      <c r="J1006" s="341">
        <v>1177</v>
      </c>
      <c r="K1006" s="334">
        <v>34</v>
      </c>
      <c r="L1006" s="327">
        <v>1205.03</v>
      </c>
      <c r="M1006" s="18">
        <f t="shared" si="150"/>
        <v>4.1498840000000004E-3</v>
      </c>
      <c r="N1006" s="18">
        <f t="shared" si="151"/>
        <v>4.0533542000000004E-3</v>
      </c>
      <c r="O1006" s="36">
        <f t="shared" si="152"/>
        <v>2.0476270000000001E-4</v>
      </c>
      <c r="P1006" s="362">
        <f t="shared" si="154"/>
        <v>21909</v>
      </c>
      <c r="Q1006" s="215"/>
      <c r="R1006" s="215"/>
      <c r="S1006" s="215"/>
      <c r="T1006" s="215"/>
      <c r="U1006" s="201">
        <f t="shared" si="155"/>
        <v>21909</v>
      </c>
      <c r="V1006" s="223">
        <f t="shared" si="153"/>
        <v>21909</v>
      </c>
      <c r="W1006" s="155"/>
      <c r="X1006" s="158"/>
      <c r="Y1006" s="152"/>
      <c r="Z1006" s="123"/>
      <c r="AA1006" s="124"/>
      <c r="AB1006" s="118"/>
      <c r="AC1006" s="135"/>
      <c r="AD1006" s="135"/>
      <c r="AE1006" s="144"/>
      <c r="AF1006" s="145"/>
      <c r="AG1006" s="135"/>
    </row>
    <row r="1007" spans="1:33" hidden="1">
      <c r="A1007" s="60" t="s">
        <v>5807</v>
      </c>
      <c r="B1007" s="31" t="s">
        <v>1274</v>
      </c>
      <c r="C1007" s="32" t="s">
        <v>2179</v>
      </c>
      <c r="D1007" s="32" t="s">
        <v>2122</v>
      </c>
      <c r="E1007" s="32" t="s">
        <v>2116</v>
      </c>
      <c r="F1007" s="32" t="s">
        <v>2117</v>
      </c>
      <c r="G1007" s="34" t="s">
        <v>2107</v>
      </c>
      <c r="H1007" s="35" t="s">
        <v>3057</v>
      </c>
      <c r="I1007" s="314">
        <v>18355</v>
      </c>
      <c r="J1007" s="341">
        <v>2122</v>
      </c>
      <c r="K1007" s="334">
        <v>91</v>
      </c>
      <c r="L1007" s="327">
        <v>1748.5</v>
      </c>
      <c r="M1007" s="18">
        <f t="shared" si="150"/>
        <v>4.9577770999999996E-3</v>
      </c>
      <c r="N1007" s="18">
        <f t="shared" si="151"/>
        <v>6.0168161E-3</v>
      </c>
      <c r="O1007" s="36">
        <f t="shared" si="152"/>
        <v>3.0395070000000001E-4</v>
      </c>
      <c r="P1007" s="362">
        <f t="shared" si="154"/>
        <v>32522</v>
      </c>
      <c r="Q1007" s="215"/>
      <c r="R1007" s="215"/>
      <c r="S1007" s="215"/>
      <c r="T1007" s="215"/>
      <c r="U1007" s="201">
        <f t="shared" si="155"/>
        <v>32522</v>
      </c>
      <c r="V1007" s="223">
        <f t="shared" si="153"/>
        <v>32522</v>
      </c>
      <c r="W1007" s="155"/>
      <c r="X1007" s="158"/>
      <c r="Y1007" s="152"/>
      <c r="Z1007" s="123"/>
      <c r="AA1007" s="124"/>
      <c r="AB1007" s="118"/>
      <c r="AC1007" s="135"/>
      <c r="AD1007" s="135"/>
      <c r="AE1007" s="144"/>
      <c r="AF1007" s="145"/>
      <c r="AG1007" s="135"/>
    </row>
    <row r="1008" spans="1:33" hidden="1">
      <c r="A1008" s="60" t="s">
        <v>5808</v>
      </c>
      <c r="B1008" s="31" t="s">
        <v>1275</v>
      </c>
      <c r="C1008" s="32" t="s">
        <v>2179</v>
      </c>
      <c r="D1008" s="32" t="s">
        <v>2122</v>
      </c>
      <c r="E1008" s="32" t="s">
        <v>2115</v>
      </c>
      <c r="F1008" s="32" t="s">
        <v>2119</v>
      </c>
      <c r="G1008" s="34" t="s">
        <v>2108</v>
      </c>
      <c r="H1008" s="35" t="s">
        <v>3057</v>
      </c>
      <c r="I1008" s="314">
        <v>11957</v>
      </c>
      <c r="J1008" s="341">
        <v>1645</v>
      </c>
      <c r="K1008" s="334">
        <v>176</v>
      </c>
      <c r="L1008" s="327">
        <v>1161.69</v>
      </c>
      <c r="M1008" s="18">
        <f t="shared" si="150"/>
        <v>1.4719411199999999E-2</v>
      </c>
      <c r="N1008" s="18">
        <f t="shared" si="151"/>
        <v>2.0843281200000001E-2</v>
      </c>
      <c r="O1008" s="36">
        <f t="shared" si="152"/>
        <v>1.0529372E-3</v>
      </c>
      <c r="P1008" s="362">
        <f t="shared" si="154"/>
        <v>112664</v>
      </c>
      <c r="Q1008" s="215"/>
      <c r="R1008" s="215"/>
      <c r="S1008" s="215"/>
      <c r="T1008" s="215"/>
      <c r="U1008" s="201">
        <f t="shared" si="155"/>
        <v>112664</v>
      </c>
      <c r="V1008" s="223">
        <f t="shared" si="153"/>
        <v>112664</v>
      </c>
      <c r="W1008" s="155"/>
      <c r="X1008" s="158"/>
      <c r="Y1008" s="152"/>
      <c r="Z1008" s="123"/>
      <c r="AA1008" s="124"/>
      <c r="AB1008" s="118"/>
      <c r="AC1008" s="135"/>
      <c r="AD1008" s="135"/>
      <c r="AE1008" s="144"/>
      <c r="AF1008" s="145"/>
      <c r="AG1008" s="135"/>
    </row>
    <row r="1009" spans="1:33" hidden="1">
      <c r="A1009" s="60" t="s">
        <v>5809</v>
      </c>
      <c r="B1009" s="31" t="s">
        <v>1276</v>
      </c>
      <c r="C1009" s="32" t="s">
        <v>2179</v>
      </c>
      <c r="D1009" s="32" t="s">
        <v>2122</v>
      </c>
      <c r="E1009" s="32" t="s">
        <v>2120</v>
      </c>
      <c r="F1009" s="32" t="s">
        <v>2119</v>
      </c>
      <c r="G1009" s="34" t="s">
        <v>2108</v>
      </c>
      <c r="H1009" s="35" t="s">
        <v>3058</v>
      </c>
      <c r="I1009" s="314">
        <v>3458</v>
      </c>
      <c r="J1009" s="341">
        <v>391</v>
      </c>
      <c r="K1009" s="334">
        <v>40</v>
      </c>
      <c r="L1009" s="327">
        <v>1038.29</v>
      </c>
      <c r="M1009" s="18">
        <f t="shared" si="150"/>
        <v>1.1567379900000001E-2</v>
      </c>
      <c r="N1009" s="18">
        <f t="shared" si="151"/>
        <v>4.3560522000000001E-3</v>
      </c>
      <c r="O1009" s="36">
        <f t="shared" si="152"/>
        <v>2.200541E-4</v>
      </c>
      <c r="P1009" s="362">
        <f t="shared" si="154"/>
        <v>23545</v>
      </c>
      <c r="Q1009" s="215"/>
      <c r="R1009" s="215"/>
      <c r="S1009" s="215"/>
      <c r="T1009" s="215"/>
      <c r="U1009" s="201">
        <f t="shared" si="155"/>
        <v>23545</v>
      </c>
      <c r="V1009" s="223">
        <f t="shared" si="153"/>
        <v>23545</v>
      </c>
      <c r="W1009" s="155"/>
      <c r="X1009" s="158"/>
      <c r="Y1009" s="152"/>
      <c r="Z1009" s="123"/>
      <c r="AA1009" s="124"/>
      <c r="AB1009" s="118"/>
      <c r="AC1009" s="135"/>
      <c r="AD1009" s="135"/>
      <c r="AE1009" s="144"/>
      <c r="AF1009" s="145"/>
      <c r="AG1009" s="135"/>
    </row>
    <row r="1010" spans="1:33" hidden="1">
      <c r="A1010" s="60" t="s">
        <v>5810</v>
      </c>
      <c r="B1010" s="31" t="s">
        <v>1277</v>
      </c>
      <c r="C1010" s="32" t="s">
        <v>2179</v>
      </c>
      <c r="D1010" s="32" t="s">
        <v>2122</v>
      </c>
      <c r="E1010" s="32" t="s">
        <v>2122</v>
      </c>
      <c r="F1010" s="32" t="s">
        <v>2119</v>
      </c>
      <c r="G1010" s="34" t="s">
        <v>2108</v>
      </c>
      <c r="H1010" s="35" t="s">
        <v>3059</v>
      </c>
      <c r="I1010" s="314">
        <v>5972</v>
      </c>
      <c r="J1010" s="341">
        <v>804</v>
      </c>
      <c r="K1010" s="334">
        <v>59</v>
      </c>
      <c r="L1010" s="327">
        <v>1530.44</v>
      </c>
      <c r="M1010" s="18">
        <f t="shared" si="150"/>
        <v>9.8794373000000001E-3</v>
      </c>
      <c r="N1010" s="18">
        <f t="shared" si="151"/>
        <v>5.1900547999999998E-3</v>
      </c>
      <c r="O1010" s="36">
        <f t="shared" si="152"/>
        <v>2.6218530000000001E-4</v>
      </c>
      <c r="P1010" s="362">
        <f t="shared" si="154"/>
        <v>28053</v>
      </c>
      <c r="Q1010" s="215"/>
      <c r="R1010" s="215"/>
      <c r="S1010" s="215"/>
      <c r="T1010" s="215"/>
      <c r="U1010" s="201">
        <f t="shared" si="155"/>
        <v>28053</v>
      </c>
      <c r="V1010" s="223">
        <f t="shared" si="153"/>
        <v>28053</v>
      </c>
      <c r="W1010" s="155"/>
      <c r="X1010" s="158"/>
      <c r="Y1010" s="152"/>
      <c r="Z1010" s="123"/>
      <c r="AA1010" s="124"/>
      <c r="AB1010" s="118"/>
      <c r="AC1010" s="135"/>
      <c r="AD1010" s="135"/>
      <c r="AE1010" s="144"/>
      <c r="AF1010" s="145"/>
      <c r="AG1010" s="135"/>
    </row>
    <row r="1011" spans="1:33" hidden="1">
      <c r="A1011" s="60" t="s">
        <v>5811</v>
      </c>
      <c r="B1011" s="31" t="s">
        <v>1278</v>
      </c>
      <c r="C1011" s="32" t="s">
        <v>2179</v>
      </c>
      <c r="D1011" s="32" t="s">
        <v>2122</v>
      </c>
      <c r="E1011" s="32" t="s">
        <v>2124</v>
      </c>
      <c r="F1011" s="32" t="s">
        <v>2119</v>
      </c>
      <c r="G1011" s="34" t="s">
        <v>2108</v>
      </c>
      <c r="H1011" s="35" t="s">
        <v>3060</v>
      </c>
      <c r="I1011" s="314">
        <v>4839</v>
      </c>
      <c r="J1011" s="341">
        <v>609</v>
      </c>
      <c r="K1011" s="334">
        <v>21</v>
      </c>
      <c r="L1011" s="327">
        <v>892.74</v>
      </c>
      <c r="M1011" s="18">
        <f t="shared" si="150"/>
        <v>4.3397395999999998E-3</v>
      </c>
      <c r="N1011" s="18">
        <f t="shared" si="151"/>
        <v>2.9604379000000001E-3</v>
      </c>
      <c r="O1011" s="36">
        <f t="shared" si="152"/>
        <v>1.4955200000000001E-4</v>
      </c>
      <c r="P1011" s="362">
        <f t="shared" si="154"/>
        <v>16002</v>
      </c>
      <c r="Q1011" s="215"/>
      <c r="R1011" s="215"/>
      <c r="S1011" s="215"/>
      <c r="T1011" s="215"/>
      <c r="U1011" s="201">
        <f t="shared" si="155"/>
        <v>16002</v>
      </c>
      <c r="V1011" s="223">
        <f t="shared" si="153"/>
        <v>16002</v>
      </c>
      <c r="W1011" s="155"/>
      <c r="X1011" s="158"/>
      <c r="Y1011" s="152"/>
      <c r="Z1011" s="123"/>
      <c r="AA1011" s="124"/>
      <c r="AB1011" s="118"/>
      <c r="AC1011" s="135"/>
      <c r="AD1011" s="135"/>
      <c r="AE1011" s="144"/>
      <c r="AF1011" s="145"/>
      <c r="AG1011" s="135"/>
    </row>
    <row r="1012" spans="1:33" hidden="1">
      <c r="A1012" s="60" t="s">
        <v>5812</v>
      </c>
      <c r="B1012" s="31" t="s">
        <v>1279</v>
      </c>
      <c r="C1012" s="32" t="s">
        <v>2179</v>
      </c>
      <c r="D1012" s="32" t="s">
        <v>2124</v>
      </c>
      <c r="E1012" s="32" t="s">
        <v>2116</v>
      </c>
      <c r="F1012" s="32" t="s">
        <v>2117</v>
      </c>
      <c r="G1012" s="34" t="s">
        <v>2107</v>
      </c>
      <c r="H1012" s="35" t="s">
        <v>3061</v>
      </c>
      <c r="I1012" s="314">
        <v>16478</v>
      </c>
      <c r="J1012" s="341">
        <v>2268</v>
      </c>
      <c r="K1012" s="334">
        <v>10</v>
      </c>
      <c r="L1012" s="327">
        <v>3120.76</v>
      </c>
      <c r="M1012" s="18">
        <f t="shared" si="150"/>
        <v>6.0686970000000003E-4</v>
      </c>
      <c r="N1012" s="18">
        <f t="shared" si="151"/>
        <v>4.410401E-4</v>
      </c>
      <c r="O1012" s="36">
        <f t="shared" si="152"/>
        <v>2.22799E-5</v>
      </c>
      <c r="P1012" s="362">
        <f t="shared" si="154"/>
        <v>2383</v>
      </c>
      <c r="Q1012" s="215"/>
      <c r="R1012" s="215"/>
      <c r="S1012" s="215"/>
      <c r="T1012" s="215"/>
      <c r="U1012" s="201">
        <f t="shared" si="155"/>
        <v>2383</v>
      </c>
      <c r="V1012" s="223">
        <f t="shared" si="153"/>
        <v>2383</v>
      </c>
      <c r="W1012" s="155"/>
      <c r="X1012" s="158"/>
      <c r="Y1012" s="152"/>
      <c r="Z1012" s="123"/>
      <c r="AA1012" s="124"/>
      <c r="AB1012" s="118"/>
      <c r="AC1012" s="135"/>
      <c r="AD1012" s="135"/>
      <c r="AE1012" s="144"/>
      <c r="AF1012" s="145"/>
      <c r="AG1012" s="135"/>
    </row>
    <row r="1013" spans="1:33" hidden="1">
      <c r="A1013" s="60" t="s">
        <v>5813</v>
      </c>
      <c r="B1013" s="31" t="s">
        <v>1280</v>
      </c>
      <c r="C1013" s="32" t="s">
        <v>2179</v>
      </c>
      <c r="D1013" s="32" t="s">
        <v>2124</v>
      </c>
      <c r="E1013" s="32" t="s">
        <v>2115</v>
      </c>
      <c r="F1013" s="32" t="s">
        <v>2117</v>
      </c>
      <c r="G1013" s="34" t="s">
        <v>2107</v>
      </c>
      <c r="H1013" s="35" t="s">
        <v>3062</v>
      </c>
      <c r="I1013" s="314">
        <v>3801</v>
      </c>
      <c r="J1013" s="341">
        <v>530</v>
      </c>
      <c r="K1013" s="334">
        <v>6</v>
      </c>
      <c r="L1013" s="327">
        <v>4575.08</v>
      </c>
      <c r="M1013" s="18">
        <f t="shared" si="150"/>
        <v>1.5785319000000001E-3</v>
      </c>
      <c r="N1013" s="18">
        <f t="shared" si="151"/>
        <v>1.8286490000000001E-4</v>
      </c>
      <c r="O1013" s="36">
        <f t="shared" si="152"/>
        <v>9.2376999999999997E-6</v>
      </c>
      <c r="P1013" s="362">
        <f t="shared" si="154"/>
        <v>988</v>
      </c>
      <c r="Q1013" s="215"/>
      <c r="R1013" s="215"/>
      <c r="S1013" s="215"/>
      <c r="T1013" s="215"/>
      <c r="U1013" s="201">
        <f t="shared" si="155"/>
        <v>988</v>
      </c>
      <c r="V1013" s="223">
        <f t="shared" si="153"/>
        <v>988</v>
      </c>
      <c r="W1013" s="155"/>
      <c r="X1013" s="158"/>
      <c r="Y1013" s="152"/>
      <c r="Z1013" s="123"/>
      <c r="AA1013" s="124"/>
      <c r="AB1013" s="118"/>
      <c r="AC1013" s="135"/>
      <c r="AD1013" s="135"/>
      <c r="AE1013" s="144"/>
      <c r="AF1013" s="145"/>
      <c r="AG1013" s="135"/>
    </row>
    <row r="1014" spans="1:33" hidden="1">
      <c r="A1014" s="60" t="s">
        <v>5814</v>
      </c>
      <c r="B1014" s="31" t="s">
        <v>1281</v>
      </c>
      <c r="C1014" s="32" t="s">
        <v>2179</v>
      </c>
      <c r="D1014" s="32" t="s">
        <v>2124</v>
      </c>
      <c r="E1014" s="32" t="s">
        <v>2120</v>
      </c>
      <c r="F1014" s="32" t="s">
        <v>2119</v>
      </c>
      <c r="G1014" s="34" t="s">
        <v>2108</v>
      </c>
      <c r="H1014" s="35" t="s">
        <v>2564</v>
      </c>
      <c r="I1014" s="314">
        <v>5371</v>
      </c>
      <c r="J1014" s="341">
        <v>847</v>
      </c>
      <c r="K1014" s="334">
        <v>28</v>
      </c>
      <c r="L1014" s="327">
        <v>2442.96</v>
      </c>
      <c r="M1014" s="18">
        <f t="shared" si="150"/>
        <v>5.2131818999999998E-3</v>
      </c>
      <c r="N1014" s="18">
        <f t="shared" si="151"/>
        <v>1.8074651000000001E-3</v>
      </c>
      <c r="O1014" s="36">
        <f t="shared" si="152"/>
        <v>9.1307399999999999E-5</v>
      </c>
      <c r="P1014" s="362">
        <f t="shared" si="154"/>
        <v>9769</v>
      </c>
      <c r="Q1014" s="215"/>
      <c r="R1014" s="215"/>
      <c r="S1014" s="215"/>
      <c r="T1014" s="215"/>
      <c r="U1014" s="201">
        <f t="shared" si="155"/>
        <v>9769</v>
      </c>
      <c r="V1014" s="223">
        <f t="shared" si="153"/>
        <v>9769</v>
      </c>
      <c r="W1014" s="155"/>
      <c r="X1014" s="158"/>
      <c r="Y1014" s="152"/>
      <c r="Z1014" s="123"/>
      <c r="AA1014" s="124"/>
      <c r="AB1014" s="118"/>
      <c r="AC1014" s="135"/>
      <c r="AD1014" s="135"/>
      <c r="AE1014" s="144"/>
      <c r="AF1014" s="145"/>
      <c r="AG1014" s="135"/>
    </row>
    <row r="1015" spans="1:33" hidden="1">
      <c r="A1015" s="60" t="s">
        <v>5815</v>
      </c>
      <c r="B1015" s="31" t="s">
        <v>1282</v>
      </c>
      <c r="C1015" s="32" t="s">
        <v>2179</v>
      </c>
      <c r="D1015" s="32" t="s">
        <v>2124</v>
      </c>
      <c r="E1015" s="32" t="s">
        <v>2122</v>
      </c>
      <c r="F1015" s="32">
        <v>3</v>
      </c>
      <c r="G1015" s="34" t="s">
        <v>2109</v>
      </c>
      <c r="H1015" s="35" t="s">
        <v>3063</v>
      </c>
      <c r="I1015" s="314">
        <v>49948</v>
      </c>
      <c r="J1015" s="341">
        <v>7954</v>
      </c>
      <c r="K1015" s="334">
        <v>80</v>
      </c>
      <c r="L1015" s="327">
        <v>3755.85</v>
      </c>
      <c r="M1015" s="18">
        <f t="shared" si="150"/>
        <v>1.6016657E-3</v>
      </c>
      <c r="N1015" s="18">
        <f t="shared" si="151"/>
        <v>3.3919482000000002E-3</v>
      </c>
      <c r="O1015" s="36">
        <f t="shared" si="152"/>
        <v>1.713505E-4</v>
      </c>
      <c r="P1015" s="362">
        <f t="shared" si="154"/>
        <v>18334</v>
      </c>
      <c r="Q1015" s="215"/>
      <c r="R1015" s="215"/>
      <c r="S1015" s="215"/>
      <c r="T1015" s="215"/>
      <c r="U1015" s="201">
        <f t="shared" si="155"/>
        <v>18334</v>
      </c>
      <c r="V1015" s="223">
        <f t="shared" si="153"/>
        <v>18334</v>
      </c>
      <c r="W1015" s="155"/>
      <c r="X1015" s="158"/>
      <c r="Y1015" s="152"/>
      <c r="Z1015" s="123"/>
      <c r="AA1015" s="124"/>
      <c r="AB1015" s="118"/>
      <c r="AC1015" s="135"/>
      <c r="AD1015" s="135"/>
      <c r="AE1015" s="144"/>
      <c r="AF1015" s="145"/>
      <c r="AG1015" s="135"/>
    </row>
    <row r="1016" spans="1:33" hidden="1">
      <c r="A1016" s="60" t="s">
        <v>5816</v>
      </c>
      <c r="B1016" s="31" t="s">
        <v>1283</v>
      </c>
      <c r="C1016" s="32" t="s">
        <v>2179</v>
      </c>
      <c r="D1016" s="32" t="s">
        <v>2124</v>
      </c>
      <c r="E1016" s="32" t="s">
        <v>2124</v>
      </c>
      <c r="F1016" s="32" t="s">
        <v>2119</v>
      </c>
      <c r="G1016" s="34" t="s">
        <v>2108</v>
      </c>
      <c r="H1016" s="35" t="s">
        <v>3064</v>
      </c>
      <c r="I1016" s="314">
        <v>12638</v>
      </c>
      <c r="J1016" s="341">
        <v>1947</v>
      </c>
      <c r="K1016" s="334">
        <v>14</v>
      </c>
      <c r="L1016" s="327">
        <v>4895.79</v>
      </c>
      <c r="M1016" s="18">
        <f t="shared" si="150"/>
        <v>1.1077702E-3</v>
      </c>
      <c r="N1016" s="18">
        <f t="shared" si="151"/>
        <v>4.405476E-4</v>
      </c>
      <c r="O1016" s="36">
        <f t="shared" si="152"/>
        <v>2.2255E-5</v>
      </c>
      <c r="P1016" s="362">
        <f t="shared" si="154"/>
        <v>2381</v>
      </c>
      <c r="Q1016" s="215"/>
      <c r="R1016" s="215"/>
      <c r="S1016" s="215"/>
      <c r="T1016" s="215"/>
      <c r="U1016" s="201">
        <f t="shared" si="155"/>
        <v>2381</v>
      </c>
      <c r="V1016" s="223">
        <f t="shared" si="153"/>
        <v>2381</v>
      </c>
      <c r="W1016" s="155"/>
      <c r="X1016" s="158"/>
      <c r="Y1016" s="152"/>
      <c r="Z1016" s="123"/>
      <c r="AA1016" s="124"/>
      <c r="AB1016" s="118"/>
      <c r="AC1016" s="135"/>
      <c r="AD1016" s="135"/>
      <c r="AE1016" s="144"/>
      <c r="AF1016" s="145"/>
      <c r="AG1016" s="135"/>
    </row>
    <row r="1017" spans="1:33" hidden="1">
      <c r="A1017" s="60" t="s">
        <v>5817</v>
      </c>
      <c r="B1017" s="31" t="s">
        <v>1284</v>
      </c>
      <c r="C1017" s="32" t="s">
        <v>2179</v>
      </c>
      <c r="D1017" s="32" t="s">
        <v>2124</v>
      </c>
      <c r="E1017" s="32" t="s">
        <v>2126</v>
      </c>
      <c r="F1017" s="32" t="s">
        <v>2119</v>
      </c>
      <c r="G1017" s="34" t="s">
        <v>2108</v>
      </c>
      <c r="H1017" s="35" t="s">
        <v>3065</v>
      </c>
      <c r="I1017" s="314">
        <v>9226</v>
      </c>
      <c r="J1017" s="341">
        <v>1518</v>
      </c>
      <c r="K1017" s="334">
        <v>13</v>
      </c>
      <c r="L1017" s="327">
        <v>3081.47</v>
      </c>
      <c r="M1017" s="18">
        <f t="shared" si="150"/>
        <v>1.4090613E-3</v>
      </c>
      <c r="N1017" s="18">
        <f t="shared" si="151"/>
        <v>6.9413459999999999E-4</v>
      </c>
      <c r="O1017" s="36">
        <f t="shared" si="152"/>
        <v>3.5065499999999998E-5</v>
      </c>
      <c r="P1017" s="362">
        <f t="shared" si="154"/>
        <v>3752</v>
      </c>
      <c r="Q1017" s="215"/>
      <c r="R1017" s="215"/>
      <c r="S1017" s="215"/>
      <c r="T1017" s="215"/>
      <c r="U1017" s="201">
        <f t="shared" si="155"/>
        <v>3752</v>
      </c>
      <c r="V1017" s="223">
        <f t="shared" si="153"/>
        <v>3752</v>
      </c>
      <c r="W1017" s="155"/>
      <c r="X1017" s="158"/>
      <c r="Y1017" s="152"/>
      <c r="Z1017" s="123"/>
      <c r="AA1017" s="124"/>
      <c r="AB1017" s="118"/>
      <c r="AC1017" s="135"/>
      <c r="AD1017" s="135"/>
      <c r="AE1017" s="144"/>
      <c r="AF1017" s="145"/>
      <c r="AG1017" s="135"/>
    </row>
    <row r="1018" spans="1:33" hidden="1">
      <c r="A1018" s="60" t="s">
        <v>5818</v>
      </c>
      <c r="B1018" s="31" t="s">
        <v>1285</v>
      </c>
      <c r="C1018" s="32" t="s">
        <v>2179</v>
      </c>
      <c r="D1018" s="32" t="s">
        <v>2126</v>
      </c>
      <c r="E1018" s="32" t="s">
        <v>2116</v>
      </c>
      <c r="F1018" s="32" t="s">
        <v>2119</v>
      </c>
      <c r="G1018" s="34" t="s">
        <v>2108</v>
      </c>
      <c r="H1018" s="35" t="s">
        <v>3066</v>
      </c>
      <c r="I1018" s="314">
        <v>6440</v>
      </c>
      <c r="J1018" s="341">
        <v>844</v>
      </c>
      <c r="K1018" s="334">
        <v>29</v>
      </c>
      <c r="L1018" s="327">
        <v>2495.7399999999998</v>
      </c>
      <c r="M1018" s="18">
        <f t="shared" si="150"/>
        <v>4.5031055E-3</v>
      </c>
      <c r="N1018" s="18">
        <f t="shared" si="151"/>
        <v>1.5228433E-3</v>
      </c>
      <c r="O1018" s="36">
        <f t="shared" si="152"/>
        <v>7.6929199999999995E-5</v>
      </c>
      <c r="P1018" s="362">
        <f t="shared" si="154"/>
        <v>8231</v>
      </c>
      <c r="Q1018" s="215"/>
      <c r="R1018" s="215"/>
      <c r="S1018" s="215"/>
      <c r="T1018" s="215"/>
      <c r="U1018" s="201">
        <f t="shared" si="155"/>
        <v>8231</v>
      </c>
      <c r="V1018" s="223">
        <f t="shared" si="153"/>
        <v>8231</v>
      </c>
      <c r="W1018" s="155"/>
      <c r="X1018" s="158"/>
      <c r="Y1018" s="152"/>
      <c r="Z1018" s="123"/>
      <c r="AA1018" s="124"/>
      <c r="AB1018" s="118"/>
      <c r="AC1018" s="135"/>
      <c r="AD1018" s="135"/>
      <c r="AE1018" s="144"/>
      <c r="AF1018" s="145"/>
      <c r="AG1018" s="135"/>
    </row>
    <row r="1019" spans="1:33" hidden="1">
      <c r="A1019" s="60" t="s">
        <v>5819</v>
      </c>
      <c r="B1019" s="31" t="s">
        <v>1286</v>
      </c>
      <c r="C1019" s="32" t="s">
        <v>2179</v>
      </c>
      <c r="D1019" s="32" t="s">
        <v>2126</v>
      </c>
      <c r="E1019" s="32" t="s">
        <v>2115</v>
      </c>
      <c r="F1019" s="32" t="s">
        <v>2119</v>
      </c>
      <c r="G1019" s="34" t="s">
        <v>2108</v>
      </c>
      <c r="H1019" s="35" t="s">
        <v>3067</v>
      </c>
      <c r="I1019" s="314">
        <v>7357</v>
      </c>
      <c r="J1019" s="341">
        <v>933</v>
      </c>
      <c r="K1019" s="334">
        <v>45</v>
      </c>
      <c r="L1019" s="327">
        <v>1554.23</v>
      </c>
      <c r="M1019" s="18">
        <f t="shared" si="150"/>
        <v>6.1166236000000001E-3</v>
      </c>
      <c r="N1019" s="18">
        <f t="shared" si="151"/>
        <v>3.6717923000000002E-3</v>
      </c>
      <c r="O1019" s="36">
        <f t="shared" si="152"/>
        <v>1.854874E-4</v>
      </c>
      <c r="P1019" s="362">
        <f t="shared" si="154"/>
        <v>19847</v>
      </c>
      <c r="Q1019" s="215"/>
      <c r="R1019" s="215"/>
      <c r="S1019" s="215"/>
      <c r="T1019" s="215"/>
      <c r="U1019" s="201">
        <f t="shared" si="155"/>
        <v>19847</v>
      </c>
      <c r="V1019" s="223">
        <f t="shared" si="153"/>
        <v>19847</v>
      </c>
      <c r="W1019" s="155"/>
      <c r="X1019" s="158"/>
      <c r="Y1019" s="152"/>
      <c r="Z1019" s="123"/>
      <c r="AA1019" s="124"/>
      <c r="AB1019" s="118"/>
      <c r="AC1019" s="135"/>
      <c r="AD1019" s="135"/>
      <c r="AE1019" s="144"/>
      <c r="AF1019" s="145"/>
      <c r="AG1019" s="135"/>
    </row>
    <row r="1020" spans="1:33" hidden="1">
      <c r="A1020" s="60" t="s">
        <v>5820</v>
      </c>
      <c r="B1020" s="31" t="s">
        <v>1287</v>
      </c>
      <c r="C1020" s="32" t="s">
        <v>2179</v>
      </c>
      <c r="D1020" s="32" t="s">
        <v>2126</v>
      </c>
      <c r="E1020" s="32" t="s">
        <v>2120</v>
      </c>
      <c r="F1020" s="32" t="s">
        <v>2119</v>
      </c>
      <c r="G1020" s="34" t="s">
        <v>2108</v>
      </c>
      <c r="H1020" s="35" t="s">
        <v>3068</v>
      </c>
      <c r="I1020" s="314">
        <v>9853</v>
      </c>
      <c r="J1020" s="341">
        <v>1441</v>
      </c>
      <c r="K1020" s="334">
        <v>58</v>
      </c>
      <c r="L1020" s="327">
        <v>1498.44</v>
      </c>
      <c r="M1020" s="18">
        <f t="shared" si="150"/>
        <v>5.8865319999999999E-3</v>
      </c>
      <c r="N1020" s="18">
        <f t="shared" si="151"/>
        <v>5.6608823000000004E-3</v>
      </c>
      <c r="O1020" s="36">
        <f t="shared" si="152"/>
        <v>2.8596999999999997E-4</v>
      </c>
      <c r="P1020" s="362">
        <f t="shared" si="154"/>
        <v>30598</v>
      </c>
      <c r="Q1020" s="215"/>
      <c r="S1020" s="215"/>
      <c r="T1020" s="215"/>
      <c r="U1020" s="201">
        <f t="shared" si="155"/>
        <v>30598</v>
      </c>
      <c r="V1020" s="223">
        <f t="shared" si="153"/>
        <v>30598</v>
      </c>
      <c r="W1020" s="155"/>
      <c r="X1020" s="158"/>
      <c r="Y1020" s="152"/>
      <c r="Z1020" s="123"/>
      <c r="AA1020" s="124"/>
      <c r="AB1020" s="118"/>
      <c r="AC1020" s="135"/>
      <c r="AD1020" s="135"/>
      <c r="AE1020" s="144"/>
      <c r="AF1020" s="145"/>
      <c r="AG1020" s="135"/>
    </row>
    <row r="1021" spans="1:33" hidden="1">
      <c r="A1021" s="60" t="s">
        <v>5821</v>
      </c>
      <c r="B1021" s="31" t="s">
        <v>1288</v>
      </c>
      <c r="C1021" s="32" t="s">
        <v>2179</v>
      </c>
      <c r="D1021" s="32" t="s">
        <v>2126</v>
      </c>
      <c r="E1021" s="32" t="s">
        <v>2122</v>
      </c>
      <c r="F1021" s="32" t="s">
        <v>2119</v>
      </c>
      <c r="G1021" s="34" t="s">
        <v>2108</v>
      </c>
      <c r="H1021" s="35" t="s">
        <v>3069</v>
      </c>
      <c r="I1021" s="314">
        <v>2942</v>
      </c>
      <c r="J1021" s="341">
        <v>467</v>
      </c>
      <c r="K1021" s="334">
        <v>0</v>
      </c>
      <c r="L1021" s="327">
        <v>1111.04</v>
      </c>
      <c r="M1021" s="18">
        <f t="shared" si="150"/>
        <v>0</v>
      </c>
      <c r="N1021" s="18">
        <f t="shared" si="151"/>
        <v>0</v>
      </c>
      <c r="O1021" s="36">
        <f t="shared" si="152"/>
        <v>0</v>
      </c>
      <c r="P1021" s="362">
        <f t="shared" si="154"/>
        <v>0</v>
      </c>
      <c r="Q1021" s="215"/>
      <c r="R1021" s="215"/>
      <c r="S1021" s="215"/>
      <c r="T1021" s="215"/>
      <c r="U1021" s="201">
        <f t="shared" si="155"/>
        <v>0</v>
      </c>
      <c r="V1021" s="223">
        <f t="shared" si="153"/>
        <v>0</v>
      </c>
      <c r="W1021" s="155"/>
      <c r="X1021" s="158"/>
      <c r="Y1021" s="152"/>
      <c r="Z1021" s="123"/>
      <c r="AA1021" s="124"/>
      <c r="AB1021" s="118"/>
      <c r="AC1021" s="135"/>
      <c r="AD1021" s="135"/>
      <c r="AE1021" s="144"/>
      <c r="AF1021" s="145"/>
      <c r="AG1021" s="135"/>
    </row>
    <row r="1022" spans="1:33" hidden="1">
      <c r="A1022" s="60" t="s">
        <v>5822</v>
      </c>
      <c r="B1022" s="31" t="s">
        <v>1289</v>
      </c>
      <c r="C1022" s="32" t="s">
        <v>2179</v>
      </c>
      <c r="D1022" s="32" t="s">
        <v>2126</v>
      </c>
      <c r="E1022" s="32" t="s">
        <v>2124</v>
      </c>
      <c r="F1022" s="32">
        <v>3</v>
      </c>
      <c r="G1022" s="34" t="s">
        <v>2109</v>
      </c>
      <c r="H1022" s="35" t="s">
        <v>3070</v>
      </c>
      <c r="I1022" s="314">
        <v>25882</v>
      </c>
      <c r="J1022" s="341">
        <v>3754</v>
      </c>
      <c r="K1022" s="334">
        <v>90</v>
      </c>
      <c r="L1022" s="327">
        <v>2296.27</v>
      </c>
      <c r="M1022" s="18">
        <f t="shared" si="150"/>
        <v>3.4773200999999999E-3</v>
      </c>
      <c r="N1022" s="18">
        <f t="shared" si="151"/>
        <v>5.6848104000000003E-3</v>
      </c>
      <c r="O1022" s="36">
        <f t="shared" si="152"/>
        <v>2.8717880000000002E-4</v>
      </c>
      <c r="P1022" s="362">
        <f t="shared" si="154"/>
        <v>30728</v>
      </c>
      <c r="Q1022" s="215"/>
      <c r="R1022" s="215"/>
      <c r="S1022" s="215"/>
      <c r="T1022" s="215"/>
      <c r="U1022" s="201">
        <f t="shared" si="155"/>
        <v>30728</v>
      </c>
      <c r="V1022" s="223">
        <f t="shared" si="153"/>
        <v>30728</v>
      </c>
      <c r="W1022" s="155"/>
      <c r="X1022" s="158"/>
      <c r="Y1022" s="152"/>
      <c r="Z1022" s="123"/>
      <c r="AA1022" s="124"/>
      <c r="AB1022" s="118"/>
      <c r="AC1022" s="135"/>
      <c r="AD1022" s="135"/>
      <c r="AE1022" s="144"/>
      <c r="AF1022" s="145"/>
      <c r="AG1022" s="135"/>
    </row>
    <row r="1023" spans="1:33" hidden="1">
      <c r="A1023" s="60" t="s">
        <v>5823</v>
      </c>
      <c r="B1023" s="31" t="s">
        <v>1290</v>
      </c>
      <c r="C1023" s="32" t="s">
        <v>2179</v>
      </c>
      <c r="D1023" s="32" t="s">
        <v>2126</v>
      </c>
      <c r="E1023" s="32" t="s">
        <v>2126</v>
      </c>
      <c r="F1023" s="32" t="s">
        <v>2119</v>
      </c>
      <c r="G1023" s="34" t="s">
        <v>2108</v>
      </c>
      <c r="H1023" s="35" t="s">
        <v>3071</v>
      </c>
      <c r="I1023" s="314">
        <v>5356</v>
      </c>
      <c r="J1023" s="341">
        <v>793</v>
      </c>
      <c r="K1023" s="334">
        <v>27</v>
      </c>
      <c r="L1023" s="327">
        <v>1283.24</v>
      </c>
      <c r="M1023" s="18">
        <f t="shared" si="150"/>
        <v>5.0410754E-3</v>
      </c>
      <c r="N1023" s="18">
        <f t="shared" si="151"/>
        <v>3.1152183E-3</v>
      </c>
      <c r="O1023" s="36">
        <f t="shared" si="152"/>
        <v>1.5737100000000001E-4</v>
      </c>
      <c r="P1023" s="362">
        <f t="shared" si="154"/>
        <v>16838</v>
      </c>
      <c r="Q1023" s="215"/>
      <c r="R1023" s="215"/>
      <c r="S1023" s="215"/>
      <c r="T1023" s="215"/>
      <c r="U1023" s="201">
        <f t="shared" si="155"/>
        <v>16838</v>
      </c>
      <c r="V1023" s="223">
        <f t="shared" si="153"/>
        <v>16838</v>
      </c>
      <c r="W1023" s="155"/>
      <c r="X1023" s="158"/>
      <c r="Y1023" s="152"/>
      <c r="Z1023" s="123"/>
      <c r="AA1023" s="124"/>
      <c r="AB1023" s="118"/>
      <c r="AC1023" s="135"/>
      <c r="AD1023" s="135"/>
      <c r="AE1023" s="144"/>
      <c r="AF1023" s="145"/>
      <c r="AG1023" s="135"/>
    </row>
    <row r="1024" spans="1:33" hidden="1">
      <c r="A1024" s="60" t="s">
        <v>5824</v>
      </c>
      <c r="B1024" s="31" t="s">
        <v>1291</v>
      </c>
      <c r="C1024" s="32" t="s">
        <v>2179</v>
      </c>
      <c r="D1024" s="32" t="s">
        <v>2126</v>
      </c>
      <c r="E1024" s="32" t="s">
        <v>2133</v>
      </c>
      <c r="F1024" s="32">
        <v>3</v>
      </c>
      <c r="G1024" s="34" t="s">
        <v>2109</v>
      </c>
      <c r="H1024" s="35" t="s">
        <v>3072</v>
      </c>
      <c r="I1024" s="314">
        <v>8579</v>
      </c>
      <c r="J1024" s="341">
        <v>1028</v>
      </c>
      <c r="K1024" s="334">
        <v>47</v>
      </c>
      <c r="L1024" s="327">
        <v>1707.95</v>
      </c>
      <c r="M1024" s="18">
        <f t="shared" si="150"/>
        <v>5.4784939E-3</v>
      </c>
      <c r="N1024" s="18">
        <f t="shared" si="151"/>
        <v>3.2974570000000002E-3</v>
      </c>
      <c r="O1024" s="36">
        <f t="shared" si="152"/>
        <v>1.6657710000000001E-4</v>
      </c>
      <c r="P1024" s="362">
        <f t="shared" si="154"/>
        <v>17823</v>
      </c>
      <c r="Q1024" s="215"/>
      <c r="R1024" s="215"/>
      <c r="S1024" s="215"/>
      <c r="T1024" s="215"/>
      <c r="U1024" s="201">
        <f t="shared" si="155"/>
        <v>17823</v>
      </c>
      <c r="V1024" s="223">
        <f t="shared" si="153"/>
        <v>17823</v>
      </c>
      <c r="W1024" s="155"/>
      <c r="X1024" s="158"/>
      <c r="Y1024" s="152"/>
      <c r="Z1024" s="123"/>
      <c r="AA1024" s="124"/>
      <c r="AB1024" s="118"/>
      <c r="AC1024" s="135"/>
      <c r="AD1024" s="135"/>
      <c r="AE1024" s="144"/>
      <c r="AF1024" s="145"/>
      <c r="AG1024" s="135"/>
    </row>
    <row r="1025" spans="1:33" hidden="1">
      <c r="A1025" s="60" t="s">
        <v>5825</v>
      </c>
      <c r="B1025" s="31" t="s">
        <v>1292</v>
      </c>
      <c r="C1025" s="32" t="s">
        <v>2179</v>
      </c>
      <c r="D1025" s="32" t="s">
        <v>2126</v>
      </c>
      <c r="E1025" s="32" t="s">
        <v>2157</v>
      </c>
      <c r="F1025" s="32">
        <v>3</v>
      </c>
      <c r="G1025" s="34" t="s">
        <v>2109</v>
      </c>
      <c r="H1025" s="35" t="s">
        <v>3073</v>
      </c>
      <c r="I1025" s="314">
        <v>7615</v>
      </c>
      <c r="J1025" s="341">
        <v>859</v>
      </c>
      <c r="K1025" s="334">
        <v>60</v>
      </c>
      <c r="L1025" s="327">
        <v>2324.83</v>
      </c>
      <c r="M1025" s="18">
        <f t="shared" si="150"/>
        <v>7.8791858000000006E-3</v>
      </c>
      <c r="N1025" s="18">
        <f t="shared" si="151"/>
        <v>2.9112754000000002E-3</v>
      </c>
      <c r="O1025" s="36">
        <f t="shared" si="152"/>
        <v>1.4706849999999999E-4</v>
      </c>
      <c r="P1025" s="362">
        <f t="shared" si="154"/>
        <v>15736</v>
      </c>
      <c r="Q1025" s="215"/>
      <c r="R1025" s="215"/>
      <c r="S1025" s="215"/>
      <c r="T1025" s="215"/>
      <c r="U1025" s="201">
        <f t="shared" si="155"/>
        <v>15736</v>
      </c>
      <c r="V1025" s="223">
        <f t="shared" si="153"/>
        <v>15736</v>
      </c>
      <c r="W1025" s="155"/>
      <c r="X1025" s="158"/>
      <c r="Y1025" s="152"/>
      <c r="Z1025" s="123"/>
      <c r="AA1025" s="124"/>
      <c r="AB1025" s="118"/>
      <c r="AC1025" s="135"/>
      <c r="AD1025" s="135"/>
      <c r="AE1025" s="144"/>
      <c r="AF1025" s="145"/>
      <c r="AG1025" s="135"/>
    </row>
    <row r="1026" spans="1:33" hidden="1">
      <c r="A1026" s="60" t="s">
        <v>5826</v>
      </c>
      <c r="B1026" s="31" t="s">
        <v>1293</v>
      </c>
      <c r="C1026" s="32" t="s">
        <v>2179</v>
      </c>
      <c r="D1026" s="32" t="s">
        <v>2126</v>
      </c>
      <c r="E1026" s="32" t="s">
        <v>2159</v>
      </c>
      <c r="F1026" s="32" t="s">
        <v>2119</v>
      </c>
      <c r="G1026" s="34" t="s">
        <v>2108</v>
      </c>
      <c r="H1026" s="35" t="s">
        <v>3074</v>
      </c>
      <c r="I1026" s="314">
        <v>4788</v>
      </c>
      <c r="J1026" s="341">
        <v>704</v>
      </c>
      <c r="K1026" s="334">
        <v>13</v>
      </c>
      <c r="L1026" s="327">
        <v>2125.91</v>
      </c>
      <c r="M1026" s="18">
        <f t="shared" si="150"/>
        <v>2.7151211000000001E-3</v>
      </c>
      <c r="N1026" s="18">
        <f t="shared" si="151"/>
        <v>8.9911859999999995E-4</v>
      </c>
      <c r="O1026" s="36">
        <f t="shared" si="152"/>
        <v>4.5420599999999997E-5</v>
      </c>
      <c r="P1026" s="362">
        <f t="shared" si="154"/>
        <v>4860</v>
      </c>
      <c r="Q1026" s="215"/>
      <c r="R1026" s="215"/>
      <c r="S1026" s="215"/>
      <c r="T1026" s="215"/>
      <c r="U1026" s="201">
        <f t="shared" si="155"/>
        <v>4860</v>
      </c>
      <c r="V1026" s="223">
        <f t="shared" si="153"/>
        <v>4860</v>
      </c>
      <c r="W1026" s="155"/>
      <c r="X1026" s="158"/>
      <c r="Y1026" s="152"/>
      <c r="Z1026" s="123"/>
      <c r="AA1026" s="124"/>
      <c r="AB1026" s="118"/>
      <c r="AC1026" s="135"/>
      <c r="AD1026" s="135"/>
      <c r="AE1026" s="144"/>
      <c r="AF1026" s="145"/>
      <c r="AG1026" s="135"/>
    </row>
    <row r="1027" spans="1:33" hidden="1">
      <c r="A1027" s="60" t="s">
        <v>5827</v>
      </c>
      <c r="B1027" s="31" t="s">
        <v>1294</v>
      </c>
      <c r="C1027" s="32" t="s">
        <v>2179</v>
      </c>
      <c r="D1027" s="32" t="s">
        <v>2126</v>
      </c>
      <c r="E1027" s="32" t="s">
        <v>2174</v>
      </c>
      <c r="F1027" s="32">
        <v>3</v>
      </c>
      <c r="G1027" s="34" t="s">
        <v>2109</v>
      </c>
      <c r="H1027" s="35" t="s">
        <v>3075</v>
      </c>
      <c r="I1027" s="314">
        <v>19167</v>
      </c>
      <c r="J1027" s="341">
        <v>2662</v>
      </c>
      <c r="K1027" s="334">
        <v>83</v>
      </c>
      <c r="L1027" s="327">
        <v>1801.54</v>
      </c>
      <c r="M1027" s="18">
        <f t="shared" si="150"/>
        <v>4.3303593999999999E-3</v>
      </c>
      <c r="N1027" s="18">
        <f t="shared" si="151"/>
        <v>6.398646E-3</v>
      </c>
      <c r="O1027" s="36">
        <f t="shared" si="152"/>
        <v>3.2323950000000002E-4</v>
      </c>
      <c r="P1027" s="362">
        <f t="shared" si="154"/>
        <v>34586</v>
      </c>
      <c r="Q1027" s="215"/>
      <c r="R1027" s="215"/>
      <c r="S1027" s="215"/>
      <c r="T1027" s="215"/>
      <c r="U1027" s="201">
        <f t="shared" si="155"/>
        <v>34586</v>
      </c>
      <c r="V1027" s="223">
        <f t="shared" si="153"/>
        <v>34586</v>
      </c>
      <c r="W1027" s="155"/>
      <c r="X1027" s="158"/>
      <c r="Y1027" s="152"/>
      <c r="Z1027" s="123"/>
      <c r="AA1027" s="124"/>
      <c r="AB1027" s="118"/>
      <c r="AC1027" s="135"/>
      <c r="AD1027" s="135"/>
      <c r="AE1027" s="144"/>
      <c r="AF1027" s="145"/>
      <c r="AG1027" s="135"/>
    </row>
    <row r="1028" spans="1:33" hidden="1">
      <c r="A1028" s="60" t="s">
        <v>5828</v>
      </c>
      <c r="B1028" s="31" t="s">
        <v>1295</v>
      </c>
      <c r="C1028" s="32" t="s">
        <v>2179</v>
      </c>
      <c r="D1028" s="32" t="s">
        <v>2133</v>
      </c>
      <c r="E1028" s="32" t="s">
        <v>2116</v>
      </c>
      <c r="F1028" s="32" t="s">
        <v>2119</v>
      </c>
      <c r="G1028" s="34" t="s">
        <v>2108</v>
      </c>
      <c r="H1028" s="35" t="s">
        <v>3076</v>
      </c>
      <c r="I1028" s="314">
        <v>5019</v>
      </c>
      <c r="J1028" s="341">
        <v>619</v>
      </c>
      <c r="K1028" s="334">
        <v>47</v>
      </c>
      <c r="L1028" s="327">
        <v>1680.75</v>
      </c>
      <c r="M1028" s="18">
        <f t="shared" si="150"/>
        <v>9.3644152000000001E-3</v>
      </c>
      <c r="N1028" s="18">
        <f t="shared" si="151"/>
        <v>3.4488014000000002E-3</v>
      </c>
      <c r="O1028" s="36">
        <f t="shared" si="152"/>
        <v>1.7422259999999999E-4</v>
      </c>
      <c r="P1028" s="362">
        <f t="shared" si="154"/>
        <v>18641</v>
      </c>
      <c r="Q1028" s="215"/>
      <c r="R1028" s="215"/>
      <c r="S1028" s="215"/>
      <c r="T1028" s="215"/>
      <c r="U1028" s="201">
        <f t="shared" si="155"/>
        <v>18641</v>
      </c>
      <c r="V1028" s="223">
        <f t="shared" si="153"/>
        <v>18641</v>
      </c>
      <c r="W1028" s="155"/>
      <c r="X1028" s="158"/>
      <c r="Y1028" s="152"/>
      <c r="Z1028" s="123"/>
      <c r="AA1028" s="124"/>
      <c r="AB1028" s="118"/>
      <c r="AC1028" s="135"/>
      <c r="AD1028" s="135"/>
      <c r="AE1028" s="144"/>
      <c r="AF1028" s="145"/>
      <c r="AG1028" s="135"/>
    </row>
    <row r="1029" spans="1:33" hidden="1">
      <c r="A1029" s="60" t="s">
        <v>5829</v>
      </c>
      <c r="B1029" s="31" t="s">
        <v>1296</v>
      </c>
      <c r="C1029" s="32" t="s">
        <v>2179</v>
      </c>
      <c r="D1029" s="32" t="s">
        <v>2133</v>
      </c>
      <c r="E1029" s="32" t="s">
        <v>2115</v>
      </c>
      <c r="F1029" s="32" t="s">
        <v>2119</v>
      </c>
      <c r="G1029" s="34" t="s">
        <v>2108</v>
      </c>
      <c r="H1029" s="35" t="s">
        <v>3077</v>
      </c>
      <c r="I1029" s="314">
        <v>7060</v>
      </c>
      <c r="J1029" s="341">
        <v>951</v>
      </c>
      <c r="K1029" s="334">
        <v>96</v>
      </c>
      <c r="L1029" s="327">
        <v>1156.76</v>
      </c>
      <c r="M1029" s="18">
        <f t="shared" si="150"/>
        <v>1.35977337E-2</v>
      </c>
      <c r="N1029" s="18">
        <f t="shared" si="151"/>
        <v>1.11790213E-2</v>
      </c>
      <c r="O1029" s="36">
        <f t="shared" si="152"/>
        <v>5.6472909999999996E-4</v>
      </c>
      <c r="P1029" s="362">
        <f t="shared" si="154"/>
        <v>60426</v>
      </c>
      <c r="Q1029" s="215"/>
      <c r="R1029" s="215"/>
      <c r="S1029" s="215"/>
      <c r="T1029" s="215"/>
      <c r="U1029" s="201">
        <f t="shared" si="155"/>
        <v>60426</v>
      </c>
      <c r="V1029" s="223">
        <f t="shared" ref="V1029:V1092" si="156">MIN(P1029:S1029)</f>
        <v>60426</v>
      </c>
      <c r="W1029" s="155"/>
      <c r="X1029" s="158"/>
      <c r="Y1029" s="152"/>
      <c r="Z1029" s="123"/>
      <c r="AA1029" s="124"/>
      <c r="AB1029" s="118"/>
      <c r="AC1029" s="135"/>
      <c r="AD1029" s="135"/>
      <c r="AE1029" s="144"/>
      <c r="AF1029" s="145"/>
      <c r="AG1029" s="135"/>
    </row>
    <row r="1030" spans="1:33" hidden="1">
      <c r="A1030" s="60" t="s">
        <v>5830</v>
      </c>
      <c r="B1030" s="31" t="s">
        <v>1297</v>
      </c>
      <c r="C1030" s="32" t="s">
        <v>2179</v>
      </c>
      <c r="D1030" s="32" t="s">
        <v>2133</v>
      </c>
      <c r="E1030" s="32" t="s">
        <v>2120</v>
      </c>
      <c r="F1030" s="32" t="s">
        <v>2119</v>
      </c>
      <c r="G1030" s="34" t="s">
        <v>2108</v>
      </c>
      <c r="H1030" s="35" t="s">
        <v>3078</v>
      </c>
      <c r="I1030" s="314">
        <v>3842</v>
      </c>
      <c r="J1030" s="341">
        <v>497</v>
      </c>
      <c r="K1030" s="334">
        <v>42</v>
      </c>
      <c r="L1030" s="327">
        <v>973.39</v>
      </c>
      <c r="M1030" s="18">
        <f t="shared" si="150"/>
        <v>1.0931806299999999E-2</v>
      </c>
      <c r="N1030" s="18">
        <f t="shared" si="151"/>
        <v>5.5816349999999997E-3</v>
      </c>
      <c r="O1030" s="36">
        <f t="shared" si="152"/>
        <v>2.819667E-4</v>
      </c>
      <c r="P1030" s="362">
        <f t="shared" si="154"/>
        <v>30170</v>
      </c>
      <c r="Q1030" s="215"/>
      <c r="R1030" s="215"/>
      <c r="S1030" s="215"/>
      <c r="T1030" s="215"/>
      <c r="U1030" s="201">
        <f t="shared" si="155"/>
        <v>30170</v>
      </c>
      <c r="V1030" s="223">
        <f t="shared" si="156"/>
        <v>30170</v>
      </c>
      <c r="W1030" s="155"/>
      <c r="X1030" s="158"/>
      <c r="Y1030" s="152"/>
      <c r="Z1030" s="123"/>
      <c r="AA1030" s="124"/>
      <c r="AB1030" s="118"/>
      <c r="AC1030" s="135"/>
      <c r="AD1030" s="135"/>
      <c r="AE1030" s="144"/>
      <c r="AF1030" s="145"/>
      <c r="AG1030" s="135"/>
    </row>
    <row r="1031" spans="1:33" hidden="1">
      <c r="A1031" s="60" t="s">
        <v>5831</v>
      </c>
      <c r="B1031" s="31" t="s">
        <v>1298</v>
      </c>
      <c r="C1031" s="32" t="s">
        <v>2179</v>
      </c>
      <c r="D1031" s="32" t="s">
        <v>2133</v>
      </c>
      <c r="E1031" s="32" t="s">
        <v>2122</v>
      </c>
      <c r="F1031" s="32" t="s">
        <v>2119</v>
      </c>
      <c r="G1031" s="34" t="s">
        <v>2108</v>
      </c>
      <c r="H1031" s="35" t="s">
        <v>3079</v>
      </c>
      <c r="I1031" s="314">
        <v>3919</v>
      </c>
      <c r="J1031" s="341">
        <v>571</v>
      </c>
      <c r="K1031" s="334">
        <v>17</v>
      </c>
      <c r="L1031" s="327">
        <v>1224.94</v>
      </c>
      <c r="M1031" s="18">
        <f t="shared" si="150"/>
        <v>4.3378412000000003E-3</v>
      </c>
      <c r="N1031" s="18">
        <f t="shared" si="151"/>
        <v>2.0220642000000001E-3</v>
      </c>
      <c r="O1031" s="36">
        <f t="shared" si="152"/>
        <v>1.0214830000000001E-4</v>
      </c>
      <c r="P1031" s="362">
        <f t="shared" si="154"/>
        <v>10929</v>
      </c>
      <c r="Q1031" s="215"/>
      <c r="R1031" s="215"/>
      <c r="S1031" s="215"/>
      <c r="T1031" s="215"/>
      <c r="U1031" s="201">
        <f t="shared" si="155"/>
        <v>10929</v>
      </c>
      <c r="V1031" s="223">
        <f t="shared" si="156"/>
        <v>10929</v>
      </c>
      <c r="W1031" s="155"/>
      <c r="X1031" s="158"/>
      <c r="Y1031" s="152"/>
      <c r="Z1031" s="123"/>
      <c r="AA1031" s="124"/>
      <c r="AB1031" s="118"/>
      <c r="AC1031" s="135"/>
      <c r="AD1031" s="135"/>
      <c r="AE1031" s="144"/>
      <c r="AF1031" s="145"/>
      <c r="AG1031" s="135"/>
    </row>
    <row r="1032" spans="1:33" hidden="1">
      <c r="A1032" s="60" t="s">
        <v>5832</v>
      </c>
      <c r="B1032" s="31" t="s">
        <v>1299</v>
      </c>
      <c r="C1032" s="32" t="s">
        <v>2179</v>
      </c>
      <c r="D1032" s="32" t="s">
        <v>2133</v>
      </c>
      <c r="E1032" s="32" t="s">
        <v>2124</v>
      </c>
      <c r="F1032" s="32">
        <v>3</v>
      </c>
      <c r="G1032" s="34" t="s">
        <v>2109</v>
      </c>
      <c r="H1032" s="35" t="s">
        <v>3080</v>
      </c>
      <c r="I1032" s="314">
        <v>29187</v>
      </c>
      <c r="J1032" s="341">
        <v>3589</v>
      </c>
      <c r="K1032" s="334">
        <v>110</v>
      </c>
      <c r="L1032" s="327">
        <v>3726.52</v>
      </c>
      <c r="M1032" s="18">
        <f t="shared" si="150"/>
        <v>3.7688011E-3</v>
      </c>
      <c r="N1032" s="18">
        <f t="shared" si="151"/>
        <v>3.6297207000000001E-3</v>
      </c>
      <c r="O1032" s="36">
        <f t="shared" si="152"/>
        <v>1.8336209999999999E-4</v>
      </c>
      <c r="P1032" s="362">
        <f t="shared" si="154"/>
        <v>19619</v>
      </c>
      <c r="Q1032" s="215"/>
      <c r="R1032" s="215"/>
      <c r="S1032" s="215"/>
      <c r="T1032" s="215"/>
      <c r="U1032" s="201">
        <f t="shared" si="155"/>
        <v>19619</v>
      </c>
      <c r="V1032" s="223">
        <f t="shared" si="156"/>
        <v>19619</v>
      </c>
      <c r="W1032" s="155"/>
      <c r="X1032" s="158"/>
      <c r="Y1032" s="152"/>
      <c r="Z1032" s="123"/>
      <c r="AA1032" s="124"/>
      <c r="AB1032" s="118"/>
      <c r="AC1032" s="135"/>
      <c r="AD1032" s="135"/>
      <c r="AE1032" s="144"/>
      <c r="AF1032" s="145"/>
      <c r="AG1032" s="135"/>
    </row>
    <row r="1033" spans="1:33" hidden="1">
      <c r="A1033" s="60" t="s">
        <v>5833</v>
      </c>
      <c r="B1033" s="31" t="s">
        <v>1300</v>
      </c>
      <c r="C1033" s="32" t="s">
        <v>2179</v>
      </c>
      <c r="D1033" s="32" t="s">
        <v>2133</v>
      </c>
      <c r="E1033" s="32" t="s">
        <v>2126</v>
      </c>
      <c r="F1033" s="32" t="s">
        <v>2119</v>
      </c>
      <c r="G1033" s="34" t="s">
        <v>2108</v>
      </c>
      <c r="H1033" s="35" t="s">
        <v>3081</v>
      </c>
      <c r="I1033" s="314">
        <v>6706</v>
      </c>
      <c r="J1033" s="341">
        <v>963</v>
      </c>
      <c r="K1033" s="334">
        <v>145</v>
      </c>
      <c r="L1033" s="327">
        <v>1270.8399999999999</v>
      </c>
      <c r="M1033" s="18">
        <f t="shared" si="150"/>
        <v>2.1622427600000001E-2</v>
      </c>
      <c r="N1033" s="18">
        <f t="shared" si="151"/>
        <v>1.6384751600000001E-2</v>
      </c>
      <c r="O1033" s="36">
        <f t="shared" si="152"/>
        <v>8.2770629999999999E-4</v>
      </c>
      <c r="P1033" s="362">
        <f t="shared" si="154"/>
        <v>88564</v>
      </c>
      <c r="Q1033" s="215"/>
      <c r="R1033" s="215"/>
      <c r="S1033" s="215"/>
      <c r="T1033" s="215"/>
      <c r="U1033" s="201">
        <f t="shared" si="155"/>
        <v>88564</v>
      </c>
      <c r="V1033" s="223">
        <f t="shared" si="156"/>
        <v>88564</v>
      </c>
      <c r="W1033" s="155"/>
      <c r="X1033" s="158"/>
      <c r="Y1033" s="152"/>
      <c r="Z1033" s="123"/>
      <c r="AA1033" s="124"/>
      <c r="AB1033" s="118"/>
      <c r="AC1033" s="135"/>
      <c r="AD1033" s="135"/>
      <c r="AE1033" s="144"/>
      <c r="AF1033" s="145"/>
      <c r="AG1033" s="135"/>
    </row>
    <row r="1034" spans="1:33" hidden="1">
      <c r="A1034" s="60" t="s">
        <v>5834</v>
      </c>
      <c r="B1034" s="31" t="s">
        <v>1301</v>
      </c>
      <c r="C1034" s="32" t="s">
        <v>2179</v>
      </c>
      <c r="D1034" s="32" t="s">
        <v>2133</v>
      </c>
      <c r="E1034" s="32" t="s">
        <v>2133</v>
      </c>
      <c r="F1034" s="32" t="s">
        <v>2119</v>
      </c>
      <c r="G1034" s="34" t="s">
        <v>2108</v>
      </c>
      <c r="H1034" s="35" t="s">
        <v>3082</v>
      </c>
      <c r="I1034" s="314">
        <v>3859</v>
      </c>
      <c r="J1034" s="341">
        <v>501</v>
      </c>
      <c r="K1034" s="334">
        <v>12</v>
      </c>
      <c r="L1034" s="327">
        <v>1311.17</v>
      </c>
      <c r="M1034" s="18">
        <f t="shared" si="150"/>
        <v>3.1096138000000001E-3</v>
      </c>
      <c r="N1034" s="18">
        <f t="shared" si="151"/>
        <v>1.188188E-3</v>
      </c>
      <c r="O1034" s="36">
        <f t="shared" si="152"/>
        <v>6.0023499999999999E-5</v>
      </c>
      <c r="P1034" s="362">
        <f t="shared" si="154"/>
        <v>6422</v>
      </c>
      <c r="Q1034" s="215"/>
      <c r="R1034" s="215"/>
      <c r="S1034" s="215"/>
      <c r="T1034" s="215"/>
      <c r="U1034" s="201">
        <f t="shared" si="155"/>
        <v>6422</v>
      </c>
      <c r="V1034" s="223">
        <f t="shared" si="156"/>
        <v>6422</v>
      </c>
      <c r="W1034" s="155"/>
      <c r="X1034" s="158"/>
      <c r="Y1034" s="152"/>
      <c r="Z1034" s="123"/>
      <c r="AA1034" s="124"/>
      <c r="AB1034" s="118"/>
      <c r="AC1034" s="135"/>
      <c r="AD1034" s="135"/>
      <c r="AE1034" s="144"/>
      <c r="AF1034" s="145"/>
      <c r="AG1034" s="135"/>
    </row>
    <row r="1035" spans="1:33" hidden="1">
      <c r="A1035" s="60" t="s">
        <v>5835</v>
      </c>
      <c r="B1035" s="31" t="s">
        <v>1302</v>
      </c>
      <c r="C1035" s="32" t="s">
        <v>2179</v>
      </c>
      <c r="D1035" s="32" t="s">
        <v>2157</v>
      </c>
      <c r="E1035" s="32" t="s">
        <v>2116</v>
      </c>
      <c r="F1035" s="32" t="s">
        <v>2117</v>
      </c>
      <c r="G1035" s="34" t="s">
        <v>2107</v>
      </c>
      <c r="H1035" s="35" t="s">
        <v>3083</v>
      </c>
      <c r="I1035" s="314">
        <v>53529</v>
      </c>
      <c r="J1035" s="341">
        <v>7674</v>
      </c>
      <c r="K1035" s="334">
        <v>83</v>
      </c>
      <c r="L1035" s="327">
        <v>2426.92</v>
      </c>
      <c r="M1035" s="18">
        <f t="shared" si="150"/>
        <v>1.5505613000000001E-3</v>
      </c>
      <c r="N1035" s="18">
        <f t="shared" si="151"/>
        <v>4.9029251999999999E-3</v>
      </c>
      <c r="O1035" s="36">
        <f t="shared" si="152"/>
        <v>2.4768039999999999E-4</v>
      </c>
      <c r="P1035" s="362">
        <f t="shared" si="154"/>
        <v>26501</v>
      </c>
      <c r="Q1035" s="215"/>
      <c r="R1035" s="215"/>
      <c r="S1035" s="215"/>
      <c r="T1035" s="215"/>
      <c r="U1035" s="201">
        <f t="shared" si="155"/>
        <v>26501</v>
      </c>
      <c r="V1035" s="223">
        <f t="shared" si="156"/>
        <v>26501</v>
      </c>
      <c r="W1035" s="155"/>
      <c r="X1035" s="158"/>
      <c r="Y1035" s="152"/>
      <c r="Z1035" s="123"/>
      <c r="AA1035" s="124"/>
      <c r="AB1035" s="118"/>
      <c r="AC1035" s="135"/>
      <c r="AD1035" s="135"/>
      <c r="AE1035" s="144"/>
      <c r="AF1035" s="145"/>
      <c r="AG1035" s="135"/>
    </row>
    <row r="1036" spans="1:33" hidden="1">
      <c r="A1036" s="60" t="s">
        <v>5836</v>
      </c>
      <c r="B1036" s="31" t="s">
        <v>1303</v>
      </c>
      <c r="C1036" s="32" t="s">
        <v>2179</v>
      </c>
      <c r="D1036" s="32" t="s">
        <v>2157</v>
      </c>
      <c r="E1036" s="32" t="s">
        <v>2115</v>
      </c>
      <c r="F1036" s="32" t="s">
        <v>2119</v>
      </c>
      <c r="G1036" s="34" t="s">
        <v>2108</v>
      </c>
      <c r="H1036" s="35" t="s">
        <v>2523</v>
      </c>
      <c r="I1036" s="314">
        <v>20096</v>
      </c>
      <c r="J1036" s="341">
        <v>3760</v>
      </c>
      <c r="K1036" s="334">
        <v>9</v>
      </c>
      <c r="L1036" s="327">
        <v>2682.02</v>
      </c>
      <c r="M1036" s="18">
        <f t="shared" si="150"/>
        <v>4.4785030000000001E-4</v>
      </c>
      <c r="N1036" s="18">
        <f t="shared" si="151"/>
        <v>6.2785399999999996E-4</v>
      </c>
      <c r="O1036" s="36">
        <f t="shared" si="152"/>
        <v>3.1717200000000002E-5</v>
      </c>
      <c r="P1036" s="362">
        <f t="shared" si="154"/>
        <v>3393</v>
      </c>
      <c r="Q1036" s="215"/>
      <c r="R1036" s="215"/>
      <c r="S1036" s="215"/>
      <c r="T1036" s="215"/>
      <c r="U1036" s="201">
        <f t="shared" si="155"/>
        <v>3393</v>
      </c>
      <c r="V1036" s="223">
        <f t="shared" si="156"/>
        <v>3393</v>
      </c>
      <c r="W1036" s="155"/>
      <c r="X1036" s="158"/>
      <c r="Y1036" s="152"/>
      <c r="Z1036" s="123"/>
      <c r="AA1036" s="124"/>
      <c r="AB1036" s="118"/>
      <c r="AC1036" s="135"/>
      <c r="AD1036" s="135"/>
      <c r="AE1036" s="144"/>
      <c r="AF1036" s="145"/>
      <c r="AG1036" s="135"/>
    </row>
    <row r="1037" spans="1:33" hidden="1">
      <c r="A1037" s="60" t="s">
        <v>5837</v>
      </c>
      <c r="B1037" s="31" t="s">
        <v>1304</v>
      </c>
      <c r="C1037" s="32" t="s">
        <v>2179</v>
      </c>
      <c r="D1037" s="32" t="s">
        <v>2157</v>
      </c>
      <c r="E1037" s="32" t="s">
        <v>2120</v>
      </c>
      <c r="F1037" s="32" t="s">
        <v>2119</v>
      </c>
      <c r="G1037" s="34" t="s">
        <v>2108</v>
      </c>
      <c r="H1037" s="35" t="s">
        <v>3084</v>
      </c>
      <c r="I1037" s="314">
        <v>14841</v>
      </c>
      <c r="J1037" s="341">
        <v>2492</v>
      </c>
      <c r="K1037" s="334">
        <v>22</v>
      </c>
      <c r="L1037" s="327">
        <v>3950.7</v>
      </c>
      <c r="M1037" s="18">
        <f t="shared" si="150"/>
        <v>1.4823798000000001E-3</v>
      </c>
      <c r="N1037" s="18">
        <f t="shared" si="151"/>
        <v>9.3504700000000005E-4</v>
      </c>
      <c r="O1037" s="36">
        <f t="shared" si="152"/>
        <v>4.7235599999999999E-5</v>
      </c>
      <c r="P1037" s="362">
        <f t="shared" si="154"/>
        <v>5054</v>
      </c>
      <c r="Q1037" s="215"/>
      <c r="R1037" s="215"/>
      <c r="S1037" s="215"/>
      <c r="T1037" s="215"/>
      <c r="U1037" s="201">
        <f t="shared" si="155"/>
        <v>5054</v>
      </c>
      <c r="V1037" s="223">
        <f t="shared" si="156"/>
        <v>5054</v>
      </c>
      <c r="W1037" s="155"/>
      <c r="X1037" s="158"/>
      <c r="Y1037" s="152"/>
      <c r="Z1037" s="123"/>
      <c r="AA1037" s="124"/>
      <c r="AB1037" s="118"/>
      <c r="AC1037" s="135"/>
      <c r="AD1037" s="135"/>
      <c r="AE1037" s="144"/>
      <c r="AF1037" s="145"/>
      <c r="AG1037" s="135"/>
    </row>
    <row r="1038" spans="1:33" hidden="1">
      <c r="A1038" s="60" t="s">
        <v>5838</v>
      </c>
      <c r="B1038" s="31" t="s">
        <v>1305</v>
      </c>
      <c r="C1038" s="32" t="s">
        <v>2179</v>
      </c>
      <c r="D1038" s="32" t="s">
        <v>2157</v>
      </c>
      <c r="E1038" s="32" t="s">
        <v>2122</v>
      </c>
      <c r="F1038" s="32">
        <v>3</v>
      </c>
      <c r="G1038" s="34" t="s">
        <v>2109</v>
      </c>
      <c r="H1038" s="35" t="s">
        <v>3085</v>
      </c>
      <c r="I1038" s="314">
        <v>15363</v>
      </c>
      <c r="J1038" s="341">
        <v>2368</v>
      </c>
      <c r="K1038" s="334">
        <v>31</v>
      </c>
      <c r="L1038" s="327">
        <v>2662.9</v>
      </c>
      <c r="M1038" s="18">
        <f t="shared" si="150"/>
        <v>2.0178349999999999E-3</v>
      </c>
      <c r="N1038" s="18">
        <f t="shared" si="151"/>
        <v>1.794372E-3</v>
      </c>
      <c r="O1038" s="36">
        <f t="shared" si="152"/>
        <v>9.0645999999999999E-5</v>
      </c>
      <c r="P1038" s="362">
        <f t="shared" si="154"/>
        <v>9699</v>
      </c>
      <c r="Q1038" s="215"/>
      <c r="R1038" s="215"/>
      <c r="S1038" s="215"/>
      <c r="T1038" s="215"/>
      <c r="U1038" s="201">
        <f t="shared" si="155"/>
        <v>9699</v>
      </c>
      <c r="V1038" s="223">
        <f t="shared" si="156"/>
        <v>9699</v>
      </c>
      <c r="W1038" s="155"/>
      <c r="X1038" s="158"/>
      <c r="Y1038" s="152"/>
      <c r="Z1038" s="123"/>
      <c r="AA1038" s="124"/>
      <c r="AB1038" s="118"/>
      <c r="AC1038" s="135"/>
      <c r="AD1038" s="135"/>
      <c r="AE1038" s="144"/>
      <c r="AF1038" s="145"/>
      <c r="AG1038" s="135"/>
    </row>
    <row r="1039" spans="1:33" hidden="1">
      <c r="A1039" s="60" t="s">
        <v>5839</v>
      </c>
      <c r="B1039" s="31" t="s">
        <v>1306</v>
      </c>
      <c r="C1039" s="32" t="s">
        <v>2179</v>
      </c>
      <c r="D1039" s="32" t="s">
        <v>2157</v>
      </c>
      <c r="E1039" s="32" t="s">
        <v>2124</v>
      </c>
      <c r="F1039" s="32" t="s">
        <v>2119</v>
      </c>
      <c r="G1039" s="34" t="s">
        <v>2108</v>
      </c>
      <c r="H1039" s="35" t="s">
        <v>3086</v>
      </c>
      <c r="I1039" s="314">
        <v>16053</v>
      </c>
      <c r="J1039" s="341">
        <v>2534</v>
      </c>
      <c r="K1039" s="334">
        <v>22</v>
      </c>
      <c r="L1039" s="327">
        <v>3035.76</v>
      </c>
      <c r="M1039" s="18">
        <f t="shared" si="150"/>
        <v>1.3704603000000001E-3</v>
      </c>
      <c r="N1039" s="18">
        <f t="shared" si="151"/>
        <v>1.1439461999999999E-3</v>
      </c>
      <c r="O1039" s="36">
        <f t="shared" si="152"/>
        <v>5.7788499999999997E-5</v>
      </c>
      <c r="P1039" s="362">
        <f t="shared" si="154"/>
        <v>6183</v>
      </c>
      <c r="Q1039" s="215"/>
      <c r="R1039" s="215"/>
      <c r="S1039" s="215"/>
      <c r="T1039" s="215"/>
      <c r="U1039" s="201">
        <f t="shared" si="155"/>
        <v>6183</v>
      </c>
      <c r="V1039" s="223">
        <f t="shared" si="156"/>
        <v>6183</v>
      </c>
      <c r="W1039" s="155"/>
      <c r="X1039" s="158"/>
      <c r="Y1039" s="152"/>
      <c r="Z1039" s="123"/>
      <c r="AA1039" s="124"/>
      <c r="AB1039" s="118"/>
      <c r="AC1039" s="135"/>
      <c r="AD1039" s="135"/>
      <c r="AE1039" s="144"/>
      <c r="AF1039" s="145"/>
      <c r="AG1039" s="135"/>
    </row>
    <row r="1040" spans="1:33" hidden="1">
      <c r="A1040" s="60" t="s">
        <v>5840</v>
      </c>
      <c r="B1040" s="31" t="s">
        <v>1307</v>
      </c>
      <c r="C1040" s="32" t="s">
        <v>2179</v>
      </c>
      <c r="D1040" s="32" t="s">
        <v>2159</v>
      </c>
      <c r="E1040" s="32" t="s">
        <v>2116</v>
      </c>
      <c r="F1040" s="32" t="s">
        <v>2119</v>
      </c>
      <c r="G1040" s="34" t="s">
        <v>2108</v>
      </c>
      <c r="H1040" s="35" t="s">
        <v>3087</v>
      </c>
      <c r="I1040" s="314">
        <v>2333</v>
      </c>
      <c r="J1040" s="341">
        <v>278</v>
      </c>
      <c r="K1040" s="334">
        <v>65</v>
      </c>
      <c r="L1040" s="327">
        <v>668.07</v>
      </c>
      <c r="M1040" s="18">
        <f t="shared" si="150"/>
        <v>2.7861123000000002E-2</v>
      </c>
      <c r="N1040" s="18">
        <f t="shared" si="151"/>
        <v>1.15936835E-2</v>
      </c>
      <c r="O1040" s="36">
        <f t="shared" si="152"/>
        <v>5.8567649999999999E-4</v>
      </c>
      <c r="P1040" s="362">
        <f t="shared" si="154"/>
        <v>62667</v>
      </c>
      <c r="Q1040" s="215"/>
      <c r="R1040" s="215"/>
      <c r="S1040" s="215"/>
      <c r="T1040" s="215"/>
      <c r="U1040" s="201">
        <f t="shared" si="155"/>
        <v>62667</v>
      </c>
      <c r="V1040" s="223">
        <f t="shared" si="156"/>
        <v>62667</v>
      </c>
      <c r="W1040" s="155"/>
      <c r="X1040" s="158"/>
      <c r="Y1040" s="152"/>
      <c r="Z1040" s="123"/>
      <c r="AA1040" s="124"/>
      <c r="AB1040" s="118"/>
      <c r="AC1040" s="135"/>
      <c r="AD1040" s="135"/>
      <c r="AE1040" s="144"/>
      <c r="AF1040" s="145"/>
      <c r="AG1040" s="135"/>
    </row>
    <row r="1041" spans="1:33" hidden="1">
      <c r="A1041" s="60" t="s">
        <v>5841</v>
      </c>
      <c r="B1041" s="31" t="s">
        <v>1308</v>
      </c>
      <c r="C1041" s="32" t="s">
        <v>2179</v>
      </c>
      <c r="D1041" s="32" t="s">
        <v>2159</v>
      </c>
      <c r="E1041" s="32" t="s">
        <v>2115</v>
      </c>
      <c r="F1041" s="32" t="s">
        <v>2119</v>
      </c>
      <c r="G1041" s="34" t="s">
        <v>2108</v>
      </c>
      <c r="H1041" s="35" t="s">
        <v>3088</v>
      </c>
      <c r="I1041" s="314">
        <v>5504</v>
      </c>
      <c r="J1041" s="341">
        <v>728</v>
      </c>
      <c r="K1041" s="334">
        <v>144</v>
      </c>
      <c r="L1041" s="327">
        <v>804.33</v>
      </c>
      <c r="M1041" s="18">
        <f t="shared" si="150"/>
        <v>2.6162790599999999E-2</v>
      </c>
      <c r="N1041" s="18">
        <f t="shared" si="151"/>
        <v>2.3679971500000001E-2</v>
      </c>
      <c r="O1041" s="36">
        <f t="shared" si="152"/>
        <v>1.1962379E-3</v>
      </c>
      <c r="P1041" s="362">
        <f t="shared" si="154"/>
        <v>127997</v>
      </c>
      <c r="Q1041" s="215"/>
      <c r="R1041" s="215"/>
      <c r="S1041" s="215"/>
      <c r="T1041" s="215"/>
      <c r="U1041" s="201">
        <f t="shared" si="155"/>
        <v>127997</v>
      </c>
      <c r="V1041" s="223">
        <f t="shared" si="156"/>
        <v>127997</v>
      </c>
      <c r="W1041" s="155"/>
      <c r="X1041" s="158"/>
      <c r="Y1041" s="152"/>
      <c r="Z1041" s="123"/>
      <c r="AA1041" s="124"/>
      <c r="AB1041" s="118"/>
      <c r="AC1041" s="135"/>
      <c r="AD1041" s="135"/>
      <c r="AE1041" s="144"/>
      <c r="AF1041" s="145"/>
      <c r="AG1041" s="135"/>
    </row>
    <row r="1042" spans="1:33" hidden="1">
      <c r="A1042" s="60" t="s">
        <v>5842</v>
      </c>
      <c r="B1042" s="31" t="s">
        <v>1309</v>
      </c>
      <c r="C1042" s="32" t="s">
        <v>2179</v>
      </c>
      <c r="D1042" s="32" t="s">
        <v>2159</v>
      </c>
      <c r="E1042" s="32" t="s">
        <v>2120</v>
      </c>
      <c r="F1042" s="32">
        <v>3</v>
      </c>
      <c r="G1042" s="34" t="s">
        <v>2109</v>
      </c>
      <c r="H1042" s="35" t="s">
        <v>3089</v>
      </c>
      <c r="I1042" s="314">
        <v>10881</v>
      </c>
      <c r="J1042" s="341">
        <v>1262</v>
      </c>
      <c r="K1042" s="334">
        <v>72</v>
      </c>
      <c r="L1042" s="327">
        <v>1582.28</v>
      </c>
      <c r="M1042" s="18">
        <f t="shared" ref="M1042:M1105" si="157" xml:space="preserve"> ROUNDDOWN(K1042/I1042,10)</f>
        <v>6.6170387999999998E-3</v>
      </c>
      <c r="N1042" s="18">
        <f t="shared" ref="N1042:N1105" si="158">ROUNDDOWN(J1042*M1042/L1042,10)</f>
        <v>5.2776391999999998E-3</v>
      </c>
      <c r="O1042" s="36">
        <f t="shared" ref="O1042:O1105" si="159">ROUNDDOWN(N1042/$N$2500,10)</f>
        <v>2.6660980000000001E-4</v>
      </c>
      <c r="P1042" s="362">
        <f t="shared" si="154"/>
        <v>28527</v>
      </c>
      <c r="Q1042" s="215"/>
      <c r="R1042" s="215"/>
      <c r="S1042" s="215"/>
      <c r="T1042" s="215"/>
      <c r="U1042" s="201">
        <f t="shared" si="155"/>
        <v>28527</v>
      </c>
      <c r="V1042" s="223">
        <f t="shared" si="156"/>
        <v>28527</v>
      </c>
      <c r="W1042" s="155"/>
      <c r="X1042" s="158"/>
      <c r="Y1042" s="152"/>
      <c r="Z1042" s="123"/>
      <c r="AA1042" s="124"/>
      <c r="AB1042" s="118"/>
      <c r="AC1042" s="135"/>
      <c r="AD1042" s="135"/>
      <c r="AE1042" s="144"/>
      <c r="AF1042" s="145"/>
      <c r="AG1042" s="135"/>
    </row>
    <row r="1043" spans="1:33" hidden="1">
      <c r="A1043" s="60" t="s">
        <v>5843</v>
      </c>
      <c r="B1043" s="31" t="s">
        <v>1310</v>
      </c>
      <c r="C1043" s="32" t="s">
        <v>2179</v>
      </c>
      <c r="D1043" s="32" t="s">
        <v>2159</v>
      </c>
      <c r="E1043" s="32" t="s">
        <v>2122</v>
      </c>
      <c r="F1043" s="32" t="s">
        <v>2119</v>
      </c>
      <c r="G1043" s="34" t="s">
        <v>2108</v>
      </c>
      <c r="H1043" s="35" t="s">
        <v>3090</v>
      </c>
      <c r="I1043" s="314">
        <v>4332</v>
      </c>
      <c r="J1043" s="341">
        <v>526</v>
      </c>
      <c r="K1043" s="334">
        <v>50</v>
      </c>
      <c r="L1043" s="327">
        <v>804.51</v>
      </c>
      <c r="M1043" s="18">
        <f t="shared" si="157"/>
        <v>1.1542012900000001E-2</v>
      </c>
      <c r="N1043" s="18">
        <f t="shared" si="158"/>
        <v>7.5463309999999999E-3</v>
      </c>
      <c r="O1043" s="36">
        <f t="shared" si="159"/>
        <v>3.8121699999999999E-4</v>
      </c>
      <c r="P1043" s="362">
        <f t="shared" ref="P1043:P1106" si="160">ROUNDDOWN(107000000*O1043,0)</f>
        <v>40790</v>
      </c>
      <c r="Q1043" s="215"/>
      <c r="R1043" s="215"/>
      <c r="S1043" s="215"/>
      <c r="T1043" s="215"/>
      <c r="U1043" s="201">
        <f t="shared" ref="U1043:U1106" si="161">MIN(P1043:S1043)</f>
        <v>40790</v>
      </c>
      <c r="V1043" s="223">
        <f t="shared" si="156"/>
        <v>40790</v>
      </c>
      <c r="W1043" s="155"/>
      <c r="X1043" s="158"/>
      <c r="Y1043" s="152"/>
      <c r="Z1043" s="123"/>
      <c r="AA1043" s="124"/>
      <c r="AB1043" s="118"/>
      <c r="AC1043" s="135"/>
      <c r="AD1043" s="135"/>
      <c r="AE1043" s="144"/>
      <c r="AF1043" s="145"/>
      <c r="AG1043" s="135"/>
    </row>
    <row r="1044" spans="1:33" hidden="1">
      <c r="A1044" s="60" t="s">
        <v>5844</v>
      </c>
      <c r="B1044" s="31" t="s">
        <v>1311</v>
      </c>
      <c r="C1044" s="32" t="s">
        <v>2179</v>
      </c>
      <c r="D1044" s="32" t="s">
        <v>2159</v>
      </c>
      <c r="E1044" s="32" t="s">
        <v>2124</v>
      </c>
      <c r="F1044" s="32" t="s">
        <v>2119</v>
      </c>
      <c r="G1044" s="34" t="s">
        <v>2108</v>
      </c>
      <c r="H1044" s="35" t="s">
        <v>3091</v>
      </c>
      <c r="I1044" s="314">
        <v>5757</v>
      </c>
      <c r="J1044" s="341">
        <v>786</v>
      </c>
      <c r="K1044" s="334">
        <v>75</v>
      </c>
      <c r="L1044" s="327">
        <v>934.47</v>
      </c>
      <c r="M1044" s="18">
        <f t="shared" si="157"/>
        <v>1.3027618499999999E-2</v>
      </c>
      <c r="N1044" s="18">
        <f t="shared" si="158"/>
        <v>1.0957770800000001E-2</v>
      </c>
      <c r="O1044" s="36">
        <f t="shared" si="159"/>
        <v>5.5355219999999998E-4</v>
      </c>
      <c r="P1044" s="362">
        <f t="shared" si="160"/>
        <v>59230</v>
      </c>
      <c r="Q1044" s="215"/>
      <c r="R1044" s="215"/>
      <c r="S1044" s="215"/>
      <c r="T1044" s="215"/>
      <c r="U1044" s="201">
        <f t="shared" si="161"/>
        <v>59230</v>
      </c>
      <c r="V1044" s="223">
        <f t="shared" si="156"/>
        <v>59230</v>
      </c>
      <c r="W1044" s="155"/>
      <c r="X1044" s="158"/>
      <c r="Y1044" s="152"/>
      <c r="Z1044" s="123"/>
      <c r="AA1044" s="124"/>
      <c r="AB1044" s="118"/>
      <c r="AC1044" s="135"/>
      <c r="AD1044" s="135"/>
      <c r="AE1044" s="144"/>
      <c r="AF1044" s="145"/>
      <c r="AG1044" s="135"/>
    </row>
    <row r="1045" spans="1:33" hidden="1">
      <c r="A1045" s="60" t="s">
        <v>5845</v>
      </c>
      <c r="B1045" s="31" t="s">
        <v>1312</v>
      </c>
      <c r="C1045" s="32" t="s">
        <v>2179</v>
      </c>
      <c r="D1045" s="32" t="s">
        <v>2159</v>
      </c>
      <c r="E1045" s="32" t="s">
        <v>2126</v>
      </c>
      <c r="F1045" s="32" t="s">
        <v>2119</v>
      </c>
      <c r="G1045" s="34" t="s">
        <v>2108</v>
      </c>
      <c r="H1045" s="35" t="s">
        <v>3092</v>
      </c>
      <c r="I1045" s="314">
        <v>4791</v>
      </c>
      <c r="J1045" s="341">
        <v>619</v>
      </c>
      <c r="K1045" s="334">
        <v>39</v>
      </c>
      <c r="L1045" s="327">
        <v>950.63</v>
      </c>
      <c r="M1045" s="18">
        <f t="shared" si="157"/>
        <v>8.1402629000000004E-3</v>
      </c>
      <c r="N1045" s="18">
        <f t="shared" si="158"/>
        <v>5.3005088000000001E-3</v>
      </c>
      <c r="O1045" s="36">
        <f t="shared" si="159"/>
        <v>2.6776509999999998E-4</v>
      </c>
      <c r="P1045" s="362">
        <f t="shared" si="160"/>
        <v>28650</v>
      </c>
      <c r="Q1045" s="215"/>
      <c r="R1045" s="215"/>
      <c r="S1045" s="215"/>
      <c r="T1045" s="215"/>
      <c r="U1045" s="201">
        <f t="shared" si="161"/>
        <v>28650</v>
      </c>
      <c r="V1045" s="223">
        <f t="shared" si="156"/>
        <v>28650</v>
      </c>
      <c r="W1045" s="155"/>
      <c r="X1045" s="158"/>
      <c r="Y1045" s="152"/>
      <c r="Z1045" s="123"/>
      <c r="AA1045" s="124"/>
      <c r="AB1045" s="118"/>
      <c r="AC1045" s="135"/>
      <c r="AD1045" s="135"/>
      <c r="AE1045" s="144"/>
      <c r="AF1045" s="145"/>
      <c r="AG1045" s="135"/>
    </row>
    <row r="1046" spans="1:33" hidden="1">
      <c r="A1046" s="60" t="s">
        <v>5846</v>
      </c>
      <c r="B1046" s="31" t="s">
        <v>1313</v>
      </c>
      <c r="C1046" s="32" t="s">
        <v>2179</v>
      </c>
      <c r="D1046" s="32" t="s">
        <v>2172</v>
      </c>
      <c r="E1046" s="32" t="s">
        <v>2116</v>
      </c>
      <c r="F1046" s="32" t="s">
        <v>2119</v>
      </c>
      <c r="G1046" s="34" t="s">
        <v>2108</v>
      </c>
      <c r="H1046" s="35" t="s">
        <v>3093</v>
      </c>
      <c r="I1046" s="314">
        <v>2780</v>
      </c>
      <c r="J1046" s="341">
        <v>404</v>
      </c>
      <c r="K1046" s="334">
        <v>45</v>
      </c>
      <c r="L1046" s="327">
        <v>1296.06</v>
      </c>
      <c r="M1046" s="18">
        <f t="shared" si="157"/>
        <v>1.6187050299999999E-2</v>
      </c>
      <c r="N1046" s="18">
        <f t="shared" si="158"/>
        <v>5.0457295999999999E-3</v>
      </c>
      <c r="O1046" s="36">
        <f t="shared" si="159"/>
        <v>2.548944E-4</v>
      </c>
      <c r="P1046" s="362">
        <f t="shared" si="160"/>
        <v>27273</v>
      </c>
      <c r="Q1046" s="215"/>
      <c r="R1046" s="215"/>
      <c r="S1046" s="215"/>
      <c r="T1046" s="215"/>
      <c r="U1046" s="201">
        <f t="shared" si="161"/>
        <v>27273</v>
      </c>
      <c r="V1046" s="223">
        <f t="shared" si="156"/>
        <v>27273</v>
      </c>
      <c r="W1046" s="155"/>
      <c r="X1046" s="158"/>
      <c r="Y1046" s="152"/>
      <c r="Z1046" s="123"/>
      <c r="AA1046" s="124"/>
      <c r="AB1046" s="118"/>
      <c r="AC1046" s="135"/>
      <c r="AD1046" s="135"/>
      <c r="AE1046" s="144"/>
      <c r="AF1046" s="145"/>
      <c r="AG1046" s="135"/>
    </row>
    <row r="1047" spans="1:33" hidden="1">
      <c r="A1047" s="60" t="s">
        <v>5847</v>
      </c>
      <c r="B1047" s="31" t="s">
        <v>1314</v>
      </c>
      <c r="C1047" s="32" t="s">
        <v>2179</v>
      </c>
      <c r="D1047" s="32" t="s">
        <v>2172</v>
      </c>
      <c r="E1047" s="32" t="s">
        <v>2115</v>
      </c>
      <c r="F1047" s="32">
        <v>3</v>
      </c>
      <c r="G1047" s="34" t="s">
        <v>2109</v>
      </c>
      <c r="H1047" s="35" t="s">
        <v>3094</v>
      </c>
      <c r="I1047" s="314">
        <v>10739</v>
      </c>
      <c r="J1047" s="341">
        <v>1468</v>
      </c>
      <c r="K1047" s="334">
        <v>84</v>
      </c>
      <c r="L1047" s="327">
        <v>1976.17</v>
      </c>
      <c r="M1047" s="18">
        <f t="shared" si="157"/>
        <v>7.8219572999999997E-3</v>
      </c>
      <c r="N1047" s="18">
        <f t="shared" si="158"/>
        <v>5.8105492999999996E-3</v>
      </c>
      <c r="O1047" s="36">
        <f t="shared" si="159"/>
        <v>2.9353069999999998E-4</v>
      </c>
      <c r="P1047" s="362">
        <f t="shared" si="160"/>
        <v>31407</v>
      </c>
      <c r="Q1047" s="215"/>
      <c r="R1047" s="215"/>
      <c r="S1047" s="215"/>
      <c r="T1047" s="215"/>
      <c r="U1047" s="201">
        <f t="shared" si="161"/>
        <v>31407</v>
      </c>
      <c r="V1047" s="223">
        <f t="shared" si="156"/>
        <v>31407</v>
      </c>
      <c r="W1047" s="155"/>
      <c r="X1047" s="158"/>
      <c r="Y1047" s="152"/>
      <c r="Z1047" s="123"/>
      <c r="AA1047" s="124"/>
      <c r="AB1047" s="118"/>
      <c r="AC1047" s="135"/>
      <c r="AD1047" s="135"/>
      <c r="AE1047" s="144"/>
      <c r="AF1047" s="145"/>
      <c r="AG1047" s="135"/>
    </row>
    <row r="1048" spans="1:33" hidden="1">
      <c r="A1048" s="60" t="s">
        <v>5848</v>
      </c>
      <c r="B1048" s="31" t="s">
        <v>1315</v>
      </c>
      <c r="C1048" s="32" t="s">
        <v>2179</v>
      </c>
      <c r="D1048" s="32" t="s">
        <v>2172</v>
      </c>
      <c r="E1048" s="32" t="s">
        <v>2120</v>
      </c>
      <c r="F1048" s="32" t="s">
        <v>2119</v>
      </c>
      <c r="G1048" s="34" t="s">
        <v>2108</v>
      </c>
      <c r="H1048" s="35" t="s">
        <v>3095</v>
      </c>
      <c r="I1048" s="314">
        <v>2914</v>
      </c>
      <c r="J1048" s="341">
        <v>393</v>
      </c>
      <c r="K1048" s="334">
        <v>48</v>
      </c>
      <c r="L1048" s="327">
        <v>1050.2</v>
      </c>
      <c r="M1048" s="18">
        <f t="shared" si="157"/>
        <v>1.6472203099999999E-2</v>
      </c>
      <c r="N1048" s="18">
        <f t="shared" si="158"/>
        <v>6.1641361000000002E-3</v>
      </c>
      <c r="O1048" s="36">
        <f t="shared" si="159"/>
        <v>3.1139280000000002E-4</v>
      </c>
      <c r="P1048" s="362">
        <f t="shared" si="160"/>
        <v>33319</v>
      </c>
      <c r="Q1048" s="215"/>
      <c r="R1048" s="215"/>
      <c r="S1048" s="215"/>
      <c r="T1048" s="215"/>
      <c r="U1048" s="201">
        <f t="shared" si="161"/>
        <v>33319</v>
      </c>
      <c r="V1048" s="223">
        <f t="shared" si="156"/>
        <v>33319</v>
      </c>
      <c r="W1048" s="155"/>
      <c r="X1048" s="158"/>
      <c r="Y1048" s="152"/>
      <c r="Z1048" s="123"/>
      <c r="AA1048" s="124"/>
      <c r="AB1048" s="118"/>
      <c r="AC1048" s="135"/>
      <c r="AD1048" s="135"/>
      <c r="AE1048" s="144"/>
      <c r="AF1048" s="145"/>
      <c r="AG1048" s="135"/>
    </row>
    <row r="1049" spans="1:33" hidden="1">
      <c r="A1049" s="60" t="s">
        <v>5849</v>
      </c>
      <c r="B1049" s="31" t="s">
        <v>1316</v>
      </c>
      <c r="C1049" s="32" t="s">
        <v>2179</v>
      </c>
      <c r="D1049" s="32" t="s">
        <v>2172</v>
      </c>
      <c r="E1049" s="32" t="s">
        <v>2122</v>
      </c>
      <c r="F1049" s="32" t="s">
        <v>2119</v>
      </c>
      <c r="G1049" s="34" t="s">
        <v>2108</v>
      </c>
      <c r="H1049" s="35" t="s">
        <v>3096</v>
      </c>
      <c r="I1049" s="314">
        <v>4825</v>
      </c>
      <c r="J1049" s="341">
        <v>654</v>
      </c>
      <c r="K1049" s="334">
        <v>54</v>
      </c>
      <c r="L1049" s="327">
        <v>924.38</v>
      </c>
      <c r="M1049" s="18">
        <f t="shared" si="157"/>
        <v>1.11917098E-2</v>
      </c>
      <c r="N1049" s="18">
        <f t="shared" si="158"/>
        <v>7.9181485999999992E-3</v>
      </c>
      <c r="O1049" s="36">
        <f t="shared" si="159"/>
        <v>4.0000000000000002E-4</v>
      </c>
      <c r="P1049" s="362">
        <f t="shared" si="160"/>
        <v>42800</v>
      </c>
      <c r="Q1049" s="215"/>
      <c r="R1049" s="215"/>
      <c r="S1049" s="215"/>
      <c r="T1049" s="215"/>
      <c r="U1049" s="201">
        <f t="shared" si="161"/>
        <v>42800</v>
      </c>
      <c r="V1049" s="223">
        <f t="shared" si="156"/>
        <v>42800</v>
      </c>
      <c r="W1049" s="155"/>
      <c r="X1049" s="158"/>
      <c r="Y1049" s="152"/>
      <c r="Z1049" s="123"/>
      <c r="AA1049" s="124"/>
      <c r="AB1049" s="118"/>
      <c r="AC1049" s="135"/>
      <c r="AD1049" s="135"/>
      <c r="AE1049" s="144"/>
      <c r="AF1049" s="145"/>
      <c r="AG1049" s="135"/>
    </row>
    <row r="1050" spans="1:33" hidden="1">
      <c r="A1050" s="60" t="s">
        <v>5850</v>
      </c>
      <c r="B1050" s="31" t="s">
        <v>1317</v>
      </c>
      <c r="C1050" s="32" t="s">
        <v>2179</v>
      </c>
      <c r="D1050" s="32" t="s">
        <v>2172</v>
      </c>
      <c r="E1050" s="32" t="s">
        <v>2124</v>
      </c>
      <c r="F1050" s="32" t="s">
        <v>2119</v>
      </c>
      <c r="G1050" s="34" t="s">
        <v>2108</v>
      </c>
      <c r="H1050" s="35" t="s">
        <v>3097</v>
      </c>
      <c r="I1050" s="314">
        <v>4602</v>
      </c>
      <c r="J1050" s="341">
        <v>507</v>
      </c>
      <c r="K1050" s="334">
        <v>41</v>
      </c>
      <c r="L1050" s="327">
        <v>1968.53</v>
      </c>
      <c r="M1050" s="18">
        <f t="shared" si="157"/>
        <v>8.9091698999999996E-3</v>
      </c>
      <c r="N1050" s="18">
        <f t="shared" si="158"/>
        <v>2.2945797E-3</v>
      </c>
      <c r="O1050" s="36">
        <f t="shared" si="159"/>
        <v>1.159149E-4</v>
      </c>
      <c r="P1050" s="362">
        <f t="shared" si="160"/>
        <v>12402</v>
      </c>
      <c r="Q1050" s="215"/>
      <c r="R1050" s="215"/>
      <c r="S1050" s="215"/>
      <c r="T1050" s="215"/>
      <c r="U1050" s="201">
        <f t="shared" si="161"/>
        <v>12402</v>
      </c>
      <c r="V1050" s="223">
        <f t="shared" si="156"/>
        <v>12402</v>
      </c>
      <c r="W1050" s="155"/>
      <c r="X1050" s="158"/>
      <c r="Y1050" s="152"/>
      <c r="Z1050" s="123"/>
      <c r="AA1050" s="124"/>
      <c r="AB1050" s="118"/>
      <c r="AC1050" s="135"/>
      <c r="AD1050" s="135"/>
      <c r="AE1050" s="144"/>
      <c r="AF1050" s="145"/>
      <c r="AG1050" s="135"/>
    </row>
    <row r="1051" spans="1:33" hidden="1">
      <c r="A1051" s="60" t="s">
        <v>5851</v>
      </c>
      <c r="B1051" s="31" t="s">
        <v>1318</v>
      </c>
      <c r="C1051" s="32" t="s">
        <v>2179</v>
      </c>
      <c r="D1051" s="32" t="s">
        <v>2172</v>
      </c>
      <c r="E1051" s="32" t="s">
        <v>2126</v>
      </c>
      <c r="F1051" s="32" t="s">
        <v>2119</v>
      </c>
      <c r="G1051" s="34" t="s">
        <v>2108</v>
      </c>
      <c r="H1051" s="35" t="s">
        <v>3098</v>
      </c>
      <c r="I1051" s="314">
        <v>4696</v>
      </c>
      <c r="J1051" s="341">
        <v>597</v>
      </c>
      <c r="K1051" s="334">
        <v>83</v>
      </c>
      <c r="L1051" s="327">
        <v>1105.78</v>
      </c>
      <c r="M1051" s="18">
        <f t="shared" si="157"/>
        <v>1.7674616600000002E-2</v>
      </c>
      <c r="N1051" s="18">
        <f t="shared" si="158"/>
        <v>9.5423556999999996E-3</v>
      </c>
      <c r="O1051" s="36">
        <f t="shared" si="159"/>
        <v>4.820499E-4</v>
      </c>
      <c r="P1051" s="362">
        <f t="shared" si="160"/>
        <v>51579</v>
      </c>
      <c r="Q1051" s="215"/>
      <c r="R1051" s="215"/>
      <c r="S1051" s="215"/>
      <c r="T1051" s="215"/>
      <c r="U1051" s="201">
        <f t="shared" si="161"/>
        <v>51579</v>
      </c>
      <c r="V1051" s="223">
        <f t="shared" si="156"/>
        <v>51579</v>
      </c>
      <c r="W1051" s="155"/>
      <c r="X1051" s="158"/>
      <c r="Y1051" s="152"/>
      <c r="Z1051" s="123"/>
      <c r="AA1051" s="124"/>
      <c r="AB1051" s="118"/>
      <c r="AC1051" s="135"/>
      <c r="AD1051" s="135"/>
      <c r="AE1051" s="144"/>
      <c r="AF1051" s="145"/>
      <c r="AG1051" s="135"/>
    </row>
    <row r="1052" spans="1:33" hidden="1">
      <c r="A1052" s="60" t="s">
        <v>5852</v>
      </c>
      <c r="B1052" s="31" t="s">
        <v>1319</v>
      </c>
      <c r="C1052" s="32" t="s">
        <v>2179</v>
      </c>
      <c r="D1052" s="32" t="s">
        <v>2174</v>
      </c>
      <c r="E1052" s="32" t="s">
        <v>2116</v>
      </c>
      <c r="F1052" s="32" t="s">
        <v>2117</v>
      </c>
      <c r="G1052" s="34" t="s">
        <v>2107</v>
      </c>
      <c r="H1052" s="35" t="s">
        <v>3099</v>
      </c>
      <c r="I1052" s="314">
        <v>9575</v>
      </c>
      <c r="J1052" s="341">
        <v>1290</v>
      </c>
      <c r="K1052" s="334">
        <v>133</v>
      </c>
      <c r="L1052" s="327">
        <v>1624.3</v>
      </c>
      <c r="M1052" s="18">
        <f t="shared" si="157"/>
        <v>1.38903394E-2</v>
      </c>
      <c r="N1052" s="18">
        <f t="shared" si="158"/>
        <v>1.1031544500000001E-2</v>
      </c>
      <c r="O1052" s="36">
        <f t="shared" si="159"/>
        <v>5.5727900000000004E-4</v>
      </c>
      <c r="P1052" s="362">
        <f t="shared" si="160"/>
        <v>59628</v>
      </c>
      <c r="Q1052" s="215"/>
      <c r="R1052" s="215"/>
      <c r="S1052" s="215"/>
      <c r="T1052" s="215"/>
      <c r="U1052" s="201">
        <f t="shared" si="161"/>
        <v>59628</v>
      </c>
      <c r="V1052" s="223">
        <f t="shared" si="156"/>
        <v>59628</v>
      </c>
      <c r="W1052" s="155"/>
      <c r="X1052" s="158"/>
      <c r="Y1052" s="152"/>
      <c r="Z1052" s="123"/>
      <c r="AA1052" s="124"/>
      <c r="AB1052" s="118"/>
      <c r="AC1052" s="135"/>
      <c r="AD1052" s="135"/>
      <c r="AE1052" s="144"/>
      <c r="AF1052" s="145"/>
      <c r="AG1052" s="135"/>
    </row>
    <row r="1053" spans="1:33" hidden="1">
      <c r="A1053" s="60" t="s">
        <v>5853</v>
      </c>
      <c r="B1053" s="31" t="s">
        <v>1320</v>
      </c>
      <c r="C1053" s="32" t="s">
        <v>2179</v>
      </c>
      <c r="D1053" s="32" t="s">
        <v>2174</v>
      </c>
      <c r="E1053" s="32" t="s">
        <v>2115</v>
      </c>
      <c r="F1053" s="32" t="s">
        <v>2119</v>
      </c>
      <c r="G1053" s="34" t="s">
        <v>2108</v>
      </c>
      <c r="H1053" s="35" t="s">
        <v>3100</v>
      </c>
      <c r="I1053" s="314">
        <v>2632</v>
      </c>
      <c r="J1053" s="341">
        <v>396</v>
      </c>
      <c r="K1053" s="334">
        <v>47</v>
      </c>
      <c r="L1053" s="327">
        <v>1553.92</v>
      </c>
      <c r="M1053" s="18">
        <f t="shared" si="157"/>
        <v>1.78571428E-2</v>
      </c>
      <c r="N1053" s="18">
        <f t="shared" si="158"/>
        <v>4.5507029999999997E-3</v>
      </c>
      <c r="O1053" s="36">
        <f t="shared" si="159"/>
        <v>2.298872E-4</v>
      </c>
      <c r="P1053" s="362">
        <f t="shared" si="160"/>
        <v>24597</v>
      </c>
      <c r="Q1053" s="215"/>
      <c r="R1053" s="215"/>
      <c r="S1053" s="215"/>
      <c r="T1053" s="215"/>
      <c r="U1053" s="201">
        <f t="shared" si="161"/>
        <v>24597</v>
      </c>
      <c r="V1053" s="223">
        <f t="shared" si="156"/>
        <v>24597</v>
      </c>
      <c r="W1053" s="155"/>
      <c r="X1053" s="158"/>
      <c r="Y1053" s="152"/>
      <c r="Z1053" s="123"/>
      <c r="AA1053" s="124"/>
      <c r="AB1053" s="118"/>
      <c r="AC1053" s="135"/>
      <c r="AD1053" s="135"/>
      <c r="AE1053" s="144"/>
      <c r="AF1053" s="145"/>
      <c r="AG1053" s="135"/>
    </row>
    <row r="1054" spans="1:33" hidden="1">
      <c r="A1054" s="60" t="s">
        <v>5854</v>
      </c>
      <c r="B1054" s="31" t="s">
        <v>1321</v>
      </c>
      <c r="C1054" s="32" t="s">
        <v>2179</v>
      </c>
      <c r="D1054" s="32" t="s">
        <v>2174</v>
      </c>
      <c r="E1054" s="32" t="s">
        <v>2120</v>
      </c>
      <c r="F1054" s="32" t="s">
        <v>2119</v>
      </c>
      <c r="G1054" s="34" t="s">
        <v>2108</v>
      </c>
      <c r="H1054" s="35" t="s">
        <v>3101</v>
      </c>
      <c r="I1054" s="314">
        <v>5117</v>
      </c>
      <c r="J1054" s="341">
        <v>733</v>
      </c>
      <c r="K1054" s="334">
        <v>64</v>
      </c>
      <c r="L1054" s="327">
        <v>1176.07</v>
      </c>
      <c r="M1054" s="18">
        <f t="shared" si="157"/>
        <v>1.25073285E-2</v>
      </c>
      <c r="N1054" s="18">
        <f t="shared" si="158"/>
        <v>7.7953453000000001E-3</v>
      </c>
      <c r="O1054" s="36">
        <f t="shared" si="159"/>
        <v>3.937964E-4</v>
      </c>
      <c r="P1054" s="362">
        <f t="shared" si="160"/>
        <v>42136</v>
      </c>
      <c r="Q1054" s="215"/>
      <c r="R1054" s="215"/>
      <c r="S1054" s="215"/>
      <c r="T1054" s="215"/>
      <c r="U1054" s="201">
        <f t="shared" si="161"/>
        <v>42136</v>
      </c>
      <c r="V1054" s="223">
        <f t="shared" si="156"/>
        <v>42136</v>
      </c>
      <c r="W1054" s="155"/>
      <c r="X1054" s="158"/>
      <c r="Y1054" s="152"/>
      <c r="Z1054" s="123"/>
      <c r="AA1054" s="124"/>
      <c r="AB1054" s="118"/>
      <c r="AC1054" s="135"/>
      <c r="AD1054" s="135"/>
      <c r="AE1054" s="144"/>
      <c r="AF1054" s="145"/>
      <c r="AG1054" s="135"/>
    </row>
    <row r="1055" spans="1:33" hidden="1">
      <c r="A1055" s="60" t="s">
        <v>5855</v>
      </c>
      <c r="B1055" s="31" t="s">
        <v>1322</v>
      </c>
      <c r="C1055" s="32" t="s">
        <v>2179</v>
      </c>
      <c r="D1055" s="32" t="s">
        <v>2174</v>
      </c>
      <c r="E1055" s="32" t="s">
        <v>2122</v>
      </c>
      <c r="F1055" s="32" t="s">
        <v>2119</v>
      </c>
      <c r="G1055" s="34" t="s">
        <v>2108</v>
      </c>
      <c r="H1055" s="35" t="s">
        <v>3102</v>
      </c>
      <c r="I1055" s="314">
        <v>6283</v>
      </c>
      <c r="J1055" s="341">
        <v>953</v>
      </c>
      <c r="K1055" s="334">
        <v>188</v>
      </c>
      <c r="L1055" s="327">
        <v>817.61</v>
      </c>
      <c r="M1055" s="18">
        <f t="shared" si="157"/>
        <v>2.9922011700000001E-2</v>
      </c>
      <c r="N1055" s="18">
        <f t="shared" si="158"/>
        <v>3.4876869300000002E-2</v>
      </c>
      <c r="O1055" s="36">
        <f t="shared" si="159"/>
        <v>1.7618701000000001E-3</v>
      </c>
      <c r="P1055" s="362">
        <f t="shared" si="160"/>
        <v>188520</v>
      </c>
      <c r="Q1055" s="215"/>
      <c r="R1055" s="215"/>
      <c r="S1055" s="215"/>
      <c r="T1055" s="215"/>
      <c r="U1055" s="201">
        <f t="shared" si="161"/>
        <v>188520</v>
      </c>
      <c r="V1055" s="223">
        <f t="shared" si="156"/>
        <v>188520</v>
      </c>
      <c r="W1055" s="155"/>
      <c r="X1055" s="158"/>
      <c r="Y1055" s="152"/>
      <c r="Z1055" s="123"/>
      <c r="AA1055" s="124"/>
      <c r="AB1055" s="118"/>
      <c r="AC1055" s="135"/>
      <c r="AD1055" s="135"/>
      <c r="AE1055" s="144"/>
      <c r="AF1055" s="145"/>
      <c r="AG1055" s="135"/>
    </row>
    <row r="1056" spans="1:33" hidden="1">
      <c r="A1056" s="60" t="s">
        <v>5856</v>
      </c>
      <c r="B1056" s="31" t="s">
        <v>1323</v>
      </c>
      <c r="C1056" s="32" t="s">
        <v>2179</v>
      </c>
      <c r="D1056" s="32" t="s">
        <v>2174</v>
      </c>
      <c r="E1056" s="32" t="s">
        <v>2124</v>
      </c>
      <c r="F1056" s="32" t="s">
        <v>2119</v>
      </c>
      <c r="G1056" s="34" t="s">
        <v>2108</v>
      </c>
      <c r="H1056" s="35" t="s">
        <v>3103</v>
      </c>
      <c r="I1056" s="314">
        <v>1734</v>
      </c>
      <c r="J1056" s="341">
        <v>251</v>
      </c>
      <c r="K1056" s="334">
        <v>37</v>
      </c>
      <c r="L1056" s="327">
        <v>1685.9</v>
      </c>
      <c r="M1056" s="18">
        <f t="shared" si="157"/>
        <v>2.1337946900000002E-2</v>
      </c>
      <c r="N1056" s="18">
        <f t="shared" si="158"/>
        <v>3.1768340999999999E-3</v>
      </c>
      <c r="O1056" s="36">
        <f t="shared" si="159"/>
        <v>1.604837E-4</v>
      </c>
      <c r="P1056" s="362">
        <f t="shared" si="160"/>
        <v>17171</v>
      </c>
      <c r="Q1056" s="215"/>
      <c r="R1056" s="215"/>
      <c r="S1056" s="215"/>
      <c r="T1056" s="215"/>
      <c r="U1056" s="201">
        <f t="shared" si="161"/>
        <v>17171</v>
      </c>
      <c r="V1056" s="223">
        <f t="shared" si="156"/>
        <v>17171</v>
      </c>
      <c r="W1056" s="155"/>
      <c r="X1056" s="158"/>
      <c r="Y1056" s="152"/>
      <c r="Z1056" s="123"/>
      <c r="AA1056" s="124"/>
      <c r="AB1056" s="118"/>
      <c r="AC1056" s="135"/>
      <c r="AD1056" s="135"/>
      <c r="AE1056" s="144"/>
      <c r="AF1056" s="145"/>
      <c r="AG1056" s="135"/>
    </row>
    <row r="1057" spans="1:33" hidden="1">
      <c r="A1057" s="60" t="s">
        <v>5857</v>
      </c>
      <c r="B1057" s="31" t="s">
        <v>1324</v>
      </c>
      <c r="C1057" s="32" t="s">
        <v>2179</v>
      </c>
      <c r="D1057" s="32" t="s">
        <v>2174</v>
      </c>
      <c r="E1057" s="32" t="s">
        <v>2126</v>
      </c>
      <c r="F1057" s="32" t="s">
        <v>2119</v>
      </c>
      <c r="G1057" s="34" t="s">
        <v>2108</v>
      </c>
      <c r="H1057" s="35" t="s">
        <v>3104</v>
      </c>
      <c r="I1057" s="314">
        <v>5244</v>
      </c>
      <c r="J1057" s="341">
        <v>712</v>
      </c>
      <c r="K1057" s="334">
        <v>74</v>
      </c>
      <c r="L1057" s="327">
        <v>1642.88</v>
      </c>
      <c r="M1057" s="18">
        <f t="shared" si="157"/>
        <v>1.41113653E-2</v>
      </c>
      <c r="N1057" s="18">
        <f t="shared" si="158"/>
        <v>6.1156578999999999E-3</v>
      </c>
      <c r="O1057" s="36">
        <f t="shared" si="159"/>
        <v>3.089438E-4</v>
      </c>
      <c r="P1057" s="362">
        <f t="shared" si="160"/>
        <v>33056</v>
      </c>
      <c r="Q1057" s="215"/>
      <c r="R1057" s="215"/>
      <c r="S1057" s="215"/>
      <c r="T1057" s="215"/>
      <c r="U1057" s="201">
        <f t="shared" si="161"/>
        <v>33056</v>
      </c>
      <c r="V1057" s="223">
        <f t="shared" si="156"/>
        <v>33056</v>
      </c>
      <c r="W1057" s="155"/>
      <c r="X1057" s="158"/>
      <c r="Y1057" s="152"/>
      <c r="Z1057" s="123"/>
      <c r="AA1057" s="124"/>
      <c r="AB1057" s="118"/>
      <c r="AC1057" s="135"/>
      <c r="AD1057" s="135"/>
      <c r="AE1057" s="144"/>
      <c r="AF1057" s="145"/>
      <c r="AG1057" s="135"/>
    </row>
    <row r="1058" spans="1:33" hidden="1">
      <c r="A1058" s="60" t="s">
        <v>5858</v>
      </c>
      <c r="B1058" s="31" t="s">
        <v>1325</v>
      </c>
      <c r="C1058" s="32" t="s">
        <v>2179</v>
      </c>
      <c r="D1058" s="32" t="s">
        <v>2174</v>
      </c>
      <c r="E1058" s="32" t="s">
        <v>2133</v>
      </c>
      <c r="F1058" s="32">
        <v>3</v>
      </c>
      <c r="G1058" s="34" t="s">
        <v>2109</v>
      </c>
      <c r="H1058" s="35" t="s">
        <v>3105</v>
      </c>
      <c r="I1058" s="314">
        <v>4400</v>
      </c>
      <c r="J1058" s="341">
        <v>627</v>
      </c>
      <c r="K1058" s="334">
        <v>66</v>
      </c>
      <c r="L1058" s="327">
        <v>1687.55</v>
      </c>
      <c r="M1058" s="18">
        <f t="shared" si="157"/>
        <v>1.4999999999999999E-2</v>
      </c>
      <c r="N1058" s="18">
        <f t="shared" si="158"/>
        <v>5.5731681999999999E-3</v>
      </c>
      <c r="O1058" s="36">
        <f t="shared" si="159"/>
        <v>2.8153899999999998E-4</v>
      </c>
      <c r="P1058" s="362">
        <f t="shared" si="160"/>
        <v>30124</v>
      </c>
      <c r="Q1058" s="215"/>
      <c r="R1058" s="215"/>
      <c r="S1058" s="215"/>
      <c r="T1058" s="215"/>
      <c r="U1058" s="201">
        <f t="shared" si="161"/>
        <v>30124</v>
      </c>
      <c r="V1058" s="223">
        <f t="shared" si="156"/>
        <v>30124</v>
      </c>
      <c r="W1058" s="155"/>
      <c r="X1058" s="158"/>
      <c r="Y1058" s="152"/>
      <c r="Z1058" s="123"/>
      <c r="AA1058" s="124"/>
      <c r="AB1058" s="118"/>
      <c r="AC1058" s="135"/>
      <c r="AD1058" s="135"/>
      <c r="AE1058" s="144"/>
      <c r="AF1058" s="145"/>
      <c r="AG1058" s="135"/>
    </row>
    <row r="1059" spans="1:33" hidden="1">
      <c r="A1059" s="60" t="s">
        <v>5859</v>
      </c>
      <c r="B1059" s="31" t="s">
        <v>1326</v>
      </c>
      <c r="C1059" s="32" t="s">
        <v>2179</v>
      </c>
      <c r="D1059" s="32" t="s">
        <v>2174</v>
      </c>
      <c r="E1059" s="32" t="s">
        <v>2157</v>
      </c>
      <c r="F1059" s="32" t="s">
        <v>2119</v>
      </c>
      <c r="G1059" s="34" t="s">
        <v>2108</v>
      </c>
      <c r="H1059" s="35" t="s">
        <v>3106</v>
      </c>
      <c r="I1059" s="314">
        <v>2591</v>
      </c>
      <c r="J1059" s="341">
        <v>334</v>
      </c>
      <c r="K1059" s="334">
        <v>63</v>
      </c>
      <c r="L1059" s="327">
        <v>1418.54</v>
      </c>
      <c r="M1059" s="18">
        <f t="shared" si="157"/>
        <v>2.4314936299999999E-2</v>
      </c>
      <c r="N1059" s="18">
        <f t="shared" si="158"/>
        <v>5.7250332000000001E-3</v>
      </c>
      <c r="O1059" s="36">
        <f t="shared" si="159"/>
        <v>2.892107E-4</v>
      </c>
      <c r="P1059" s="362">
        <f t="shared" si="160"/>
        <v>30945</v>
      </c>
      <c r="Q1059" s="215"/>
      <c r="R1059" s="215"/>
      <c r="S1059" s="215"/>
      <c r="T1059" s="215"/>
      <c r="U1059" s="201">
        <f t="shared" si="161"/>
        <v>30945</v>
      </c>
      <c r="V1059" s="223">
        <f t="shared" si="156"/>
        <v>30945</v>
      </c>
      <c r="W1059" s="155"/>
      <c r="X1059" s="158"/>
      <c r="Y1059" s="152"/>
      <c r="Z1059" s="123"/>
      <c r="AA1059" s="124"/>
      <c r="AB1059" s="118"/>
      <c r="AC1059" s="135"/>
      <c r="AD1059" s="135"/>
      <c r="AE1059" s="144"/>
      <c r="AF1059" s="145"/>
      <c r="AG1059" s="135"/>
    </row>
    <row r="1060" spans="1:33" hidden="1">
      <c r="A1060" s="60" t="s">
        <v>5860</v>
      </c>
      <c r="B1060" s="31" t="s">
        <v>1327</v>
      </c>
      <c r="C1060" s="32" t="s">
        <v>2179</v>
      </c>
      <c r="D1060" s="32" t="s">
        <v>2174</v>
      </c>
      <c r="E1060" s="32" t="s">
        <v>2159</v>
      </c>
      <c r="F1060" s="32" t="s">
        <v>2119</v>
      </c>
      <c r="G1060" s="34" t="s">
        <v>2108</v>
      </c>
      <c r="H1060" s="35" t="s">
        <v>3107</v>
      </c>
      <c r="I1060" s="314">
        <v>3228</v>
      </c>
      <c r="J1060" s="341">
        <v>441</v>
      </c>
      <c r="K1060" s="334">
        <v>37</v>
      </c>
      <c r="L1060" s="327">
        <v>1250.03</v>
      </c>
      <c r="M1060" s="18">
        <f t="shared" si="157"/>
        <v>1.14622057E-2</v>
      </c>
      <c r="N1060" s="18">
        <f t="shared" si="158"/>
        <v>4.0437690999999996E-3</v>
      </c>
      <c r="O1060" s="36">
        <f t="shared" si="159"/>
        <v>2.0427849999999999E-4</v>
      </c>
      <c r="P1060" s="362">
        <f t="shared" si="160"/>
        <v>21857</v>
      </c>
      <c r="Q1060" s="215"/>
      <c r="R1060" s="215"/>
      <c r="S1060" s="215"/>
      <c r="T1060" s="215"/>
      <c r="U1060" s="201">
        <f t="shared" si="161"/>
        <v>21857</v>
      </c>
      <c r="V1060" s="223">
        <f t="shared" si="156"/>
        <v>21857</v>
      </c>
      <c r="W1060" s="155"/>
      <c r="X1060" s="158"/>
      <c r="Y1060" s="152"/>
      <c r="Z1060" s="123"/>
      <c r="AA1060" s="124"/>
      <c r="AB1060" s="118"/>
      <c r="AC1060" s="135"/>
      <c r="AD1060" s="135"/>
      <c r="AE1060" s="144"/>
      <c r="AF1060" s="145"/>
      <c r="AG1060" s="135"/>
    </row>
    <row r="1061" spans="1:33" hidden="1">
      <c r="A1061" s="60" t="s">
        <v>5861</v>
      </c>
      <c r="B1061" s="31" t="s">
        <v>1328</v>
      </c>
      <c r="C1061" s="32" t="s">
        <v>2179</v>
      </c>
      <c r="D1061" s="32" t="s">
        <v>2174</v>
      </c>
      <c r="E1061" s="32" t="s">
        <v>2172</v>
      </c>
      <c r="F1061" s="32" t="s">
        <v>2119</v>
      </c>
      <c r="G1061" s="34" t="s">
        <v>2108</v>
      </c>
      <c r="H1061" s="35" t="s">
        <v>3108</v>
      </c>
      <c r="I1061" s="314">
        <v>3634</v>
      </c>
      <c r="J1061" s="341">
        <v>512</v>
      </c>
      <c r="K1061" s="334">
        <v>59</v>
      </c>
      <c r="L1061" s="327">
        <v>1295.68</v>
      </c>
      <c r="M1061" s="18">
        <f t="shared" si="157"/>
        <v>1.6235553100000001E-2</v>
      </c>
      <c r="N1061" s="18">
        <f t="shared" si="158"/>
        <v>6.4156296999999998E-3</v>
      </c>
      <c r="O1061" s="36">
        <f t="shared" si="159"/>
        <v>3.2409749999999998E-4</v>
      </c>
      <c r="P1061" s="362">
        <f t="shared" si="160"/>
        <v>34678</v>
      </c>
      <c r="Q1061" s="215"/>
      <c r="R1061" s="215"/>
      <c r="S1061" s="215"/>
      <c r="T1061" s="215"/>
      <c r="U1061" s="201">
        <f t="shared" si="161"/>
        <v>34678</v>
      </c>
      <c r="V1061" s="223">
        <f t="shared" si="156"/>
        <v>34678</v>
      </c>
      <c r="W1061" s="155"/>
      <c r="X1061" s="158"/>
      <c r="Y1061" s="152"/>
      <c r="Z1061" s="123"/>
      <c r="AA1061" s="124"/>
      <c r="AB1061" s="118"/>
      <c r="AC1061" s="135"/>
      <c r="AD1061" s="135"/>
      <c r="AE1061" s="144"/>
      <c r="AF1061" s="145"/>
      <c r="AG1061" s="135"/>
    </row>
    <row r="1062" spans="1:33" hidden="1">
      <c r="A1062" s="60" t="s">
        <v>5862</v>
      </c>
      <c r="B1062" s="31" t="s">
        <v>1329</v>
      </c>
      <c r="C1062" s="32" t="s">
        <v>2179</v>
      </c>
      <c r="D1062" s="32" t="s">
        <v>2175</v>
      </c>
      <c r="E1062" s="32" t="s">
        <v>2116</v>
      </c>
      <c r="F1062" s="32" t="s">
        <v>2117</v>
      </c>
      <c r="G1062" s="34" t="s">
        <v>2107</v>
      </c>
      <c r="H1062" s="35" t="s">
        <v>3109</v>
      </c>
      <c r="I1062" s="314">
        <v>40916</v>
      </c>
      <c r="J1062" s="341">
        <v>6164</v>
      </c>
      <c r="K1062" s="334">
        <v>120</v>
      </c>
      <c r="L1062" s="327">
        <v>2237.2199999999998</v>
      </c>
      <c r="M1062" s="18">
        <f t="shared" si="157"/>
        <v>2.9328380000000001E-3</v>
      </c>
      <c r="N1062" s="18">
        <f t="shared" si="158"/>
        <v>8.0805701999999997E-3</v>
      </c>
      <c r="O1062" s="36">
        <f t="shared" si="159"/>
        <v>4.0820500000000003E-4</v>
      </c>
      <c r="P1062" s="362">
        <f t="shared" si="160"/>
        <v>43677</v>
      </c>
      <c r="Q1062" s="215"/>
      <c r="R1062" s="215"/>
      <c r="S1062" s="215"/>
      <c r="T1062" s="215"/>
      <c r="U1062" s="201">
        <f t="shared" si="161"/>
        <v>43677</v>
      </c>
      <c r="V1062" s="223">
        <f t="shared" si="156"/>
        <v>43677</v>
      </c>
      <c r="W1062" s="155"/>
      <c r="X1062" s="158"/>
      <c r="Y1062" s="152"/>
      <c r="Z1062" s="123"/>
      <c r="AA1062" s="124"/>
      <c r="AB1062" s="118"/>
      <c r="AC1062" s="135"/>
      <c r="AD1062" s="135"/>
      <c r="AE1062" s="144"/>
      <c r="AF1062" s="145"/>
      <c r="AG1062" s="135"/>
    </row>
    <row r="1063" spans="1:33" hidden="1">
      <c r="A1063" s="60" t="s">
        <v>5863</v>
      </c>
      <c r="B1063" s="31" t="s">
        <v>1330</v>
      </c>
      <c r="C1063" s="32" t="s">
        <v>2179</v>
      </c>
      <c r="D1063" s="32" t="s">
        <v>2175</v>
      </c>
      <c r="E1063" s="32" t="s">
        <v>2122</v>
      </c>
      <c r="F1063" s="32" t="s">
        <v>2119</v>
      </c>
      <c r="G1063" s="34" t="s">
        <v>2108</v>
      </c>
      <c r="H1063" s="35" t="s">
        <v>3110</v>
      </c>
      <c r="I1063" s="314">
        <v>6072</v>
      </c>
      <c r="J1063" s="341">
        <v>765</v>
      </c>
      <c r="K1063" s="334">
        <v>27</v>
      </c>
      <c r="L1063" s="327">
        <v>1378.71</v>
      </c>
      <c r="M1063" s="18">
        <f t="shared" si="157"/>
        <v>4.4466402999999996E-3</v>
      </c>
      <c r="N1063" s="18">
        <f t="shared" si="158"/>
        <v>2.4672917000000002E-3</v>
      </c>
      <c r="O1063" s="36">
        <f t="shared" si="159"/>
        <v>1.2463980000000001E-4</v>
      </c>
      <c r="P1063" s="362">
        <f t="shared" si="160"/>
        <v>13336</v>
      </c>
      <c r="Q1063" s="215"/>
      <c r="R1063" s="215"/>
      <c r="S1063" s="215"/>
      <c r="T1063" s="215"/>
      <c r="U1063" s="201">
        <f t="shared" si="161"/>
        <v>13336</v>
      </c>
      <c r="V1063" s="223">
        <f t="shared" si="156"/>
        <v>13336</v>
      </c>
      <c r="W1063" s="155"/>
      <c r="X1063" s="158"/>
      <c r="Y1063" s="152"/>
      <c r="Z1063" s="123"/>
      <c r="AA1063" s="124"/>
      <c r="AB1063" s="118"/>
      <c r="AC1063" s="135"/>
      <c r="AD1063" s="135"/>
      <c r="AE1063" s="144"/>
      <c r="AF1063" s="145"/>
      <c r="AG1063" s="135"/>
    </row>
    <row r="1064" spans="1:33" hidden="1">
      <c r="A1064" s="60" t="s">
        <v>5864</v>
      </c>
      <c r="B1064" s="31" t="s">
        <v>1331</v>
      </c>
      <c r="C1064" s="32" t="s">
        <v>2179</v>
      </c>
      <c r="D1064" s="32" t="s">
        <v>2175</v>
      </c>
      <c r="E1064" s="32" t="s">
        <v>2124</v>
      </c>
      <c r="F1064" s="32" t="s">
        <v>2119</v>
      </c>
      <c r="G1064" s="34" t="s">
        <v>2108</v>
      </c>
      <c r="H1064" s="35" t="s">
        <v>3111</v>
      </c>
      <c r="I1064" s="314">
        <v>10684</v>
      </c>
      <c r="J1064" s="341">
        <v>1797</v>
      </c>
      <c r="K1064" s="334">
        <v>19</v>
      </c>
      <c r="L1064" s="327">
        <v>1710.47</v>
      </c>
      <c r="M1064" s="18">
        <f t="shared" si="157"/>
        <v>1.7783600999999999E-3</v>
      </c>
      <c r="N1064" s="18">
        <f t="shared" si="158"/>
        <v>1.8683244999999999E-3</v>
      </c>
      <c r="O1064" s="36">
        <f t="shared" si="159"/>
        <v>9.4381899999999998E-5</v>
      </c>
      <c r="P1064" s="362">
        <f t="shared" si="160"/>
        <v>10098</v>
      </c>
      <c r="Q1064" s="215"/>
      <c r="R1064" s="215"/>
      <c r="S1064" s="215"/>
      <c r="T1064" s="215"/>
      <c r="U1064" s="201">
        <f t="shared" si="161"/>
        <v>10098</v>
      </c>
      <c r="V1064" s="223">
        <f t="shared" si="156"/>
        <v>10098</v>
      </c>
      <c r="W1064" s="155"/>
      <c r="X1064" s="158"/>
      <c r="Y1064" s="152"/>
      <c r="Z1064" s="123"/>
      <c r="AA1064" s="124"/>
      <c r="AB1064" s="118"/>
      <c r="AC1064" s="135"/>
      <c r="AD1064" s="135"/>
      <c r="AE1064" s="144"/>
      <c r="AF1064" s="145"/>
      <c r="AG1064" s="135"/>
    </row>
    <row r="1065" spans="1:33" hidden="1">
      <c r="A1065" s="60" t="s">
        <v>5865</v>
      </c>
      <c r="B1065" s="31" t="s">
        <v>1332</v>
      </c>
      <c r="C1065" s="32" t="s">
        <v>2179</v>
      </c>
      <c r="D1065" s="32" t="s">
        <v>2175</v>
      </c>
      <c r="E1065" s="32" t="s">
        <v>2126</v>
      </c>
      <c r="F1065" s="32" t="s">
        <v>2119</v>
      </c>
      <c r="G1065" s="34" t="s">
        <v>2108</v>
      </c>
      <c r="H1065" s="35" t="s">
        <v>2366</v>
      </c>
      <c r="I1065" s="314">
        <v>5970</v>
      </c>
      <c r="J1065" s="341">
        <v>886</v>
      </c>
      <c r="K1065" s="334">
        <v>15</v>
      </c>
      <c r="L1065" s="327">
        <v>1710.1</v>
      </c>
      <c r="M1065" s="18">
        <f t="shared" si="157"/>
        <v>2.5125628000000001E-3</v>
      </c>
      <c r="N1065" s="18">
        <f t="shared" si="158"/>
        <v>1.3017546E-3</v>
      </c>
      <c r="O1065" s="36">
        <f t="shared" si="159"/>
        <v>6.5760500000000002E-5</v>
      </c>
      <c r="P1065" s="362">
        <f t="shared" si="160"/>
        <v>7036</v>
      </c>
      <c r="Q1065" s="215"/>
      <c r="R1065" s="215"/>
      <c r="S1065" s="215"/>
      <c r="T1065" s="215"/>
      <c r="U1065" s="201">
        <f t="shared" si="161"/>
        <v>7036</v>
      </c>
      <c r="V1065" s="223">
        <f t="shared" si="156"/>
        <v>7036</v>
      </c>
      <c r="W1065" s="155"/>
      <c r="X1065" s="158"/>
      <c r="Y1065" s="152"/>
      <c r="Z1065" s="123"/>
      <c r="AA1065" s="124"/>
      <c r="AB1065" s="118"/>
      <c r="AC1065" s="135"/>
      <c r="AD1065" s="135"/>
      <c r="AE1065" s="144"/>
      <c r="AF1065" s="145"/>
      <c r="AG1065" s="135"/>
    </row>
    <row r="1066" spans="1:33" hidden="1">
      <c r="A1066" s="60" t="s">
        <v>5866</v>
      </c>
      <c r="B1066" s="31" t="s">
        <v>1333</v>
      </c>
      <c r="C1066" s="32" t="s">
        <v>2179</v>
      </c>
      <c r="D1066" s="32" t="s">
        <v>2175</v>
      </c>
      <c r="E1066" s="32" t="s">
        <v>2133</v>
      </c>
      <c r="F1066" s="32">
        <v>3</v>
      </c>
      <c r="G1066" s="34" t="s">
        <v>2109</v>
      </c>
      <c r="H1066" s="35" t="s">
        <v>3112</v>
      </c>
      <c r="I1066" s="314">
        <v>16438</v>
      </c>
      <c r="J1066" s="341">
        <v>2843</v>
      </c>
      <c r="K1066" s="334">
        <v>41</v>
      </c>
      <c r="L1066" s="327">
        <v>2283.89</v>
      </c>
      <c r="M1066" s="18">
        <f t="shared" si="157"/>
        <v>2.4942206999999999E-3</v>
      </c>
      <c r="N1066" s="18">
        <f t="shared" si="158"/>
        <v>3.1048209000000002E-3</v>
      </c>
      <c r="O1066" s="36">
        <f t="shared" si="159"/>
        <v>1.568458E-4</v>
      </c>
      <c r="P1066" s="362">
        <f t="shared" si="160"/>
        <v>16782</v>
      </c>
      <c r="Q1066" s="215"/>
      <c r="R1066" s="215"/>
      <c r="S1066" s="215"/>
      <c r="T1066" s="215"/>
      <c r="U1066" s="201">
        <f t="shared" si="161"/>
        <v>16782</v>
      </c>
      <c r="V1066" s="223">
        <f t="shared" si="156"/>
        <v>16782</v>
      </c>
      <c r="W1066" s="155"/>
      <c r="X1066" s="158"/>
      <c r="Y1066" s="152"/>
      <c r="Z1066" s="123"/>
      <c r="AA1066" s="124"/>
      <c r="AB1066" s="118"/>
      <c r="AC1066" s="135"/>
      <c r="AD1066" s="135"/>
      <c r="AE1066" s="144"/>
      <c r="AF1066" s="145"/>
      <c r="AG1066" s="135"/>
    </row>
    <row r="1067" spans="1:33" hidden="1">
      <c r="A1067" s="60" t="s">
        <v>5867</v>
      </c>
      <c r="B1067" s="31" t="s">
        <v>1334</v>
      </c>
      <c r="C1067" s="32" t="s">
        <v>2179</v>
      </c>
      <c r="D1067" s="32" t="s">
        <v>2175</v>
      </c>
      <c r="E1067" s="32" t="s">
        <v>2157</v>
      </c>
      <c r="F1067" s="32" t="s">
        <v>2119</v>
      </c>
      <c r="G1067" s="34" t="s">
        <v>2108</v>
      </c>
      <c r="H1067" s="35" t="s">
        <v>3113</v>
      </c>
      <c r="I1067" s="314">
        <v>5103</v>
      </c>
      <c r="J1067" s="341">
        <v>808</v>
      </c>
      <c r="K1067" s="334">
        <v>27</v>
      </c>
      <c r="L1067" s="327">
        <v>1478.05</v>
      </c>
      <c r="M1067" s="18">
        <f t="shared" si="157"/>
        <v>5.2910051999999997E-3</v>
      </c>
      <c r="N1067" s="18">
        <f t="shared" si="158"/>
        <v>2.8924137000000002E-3</v>
      </c>
      <c r="O1067" s="36">
        <f t="shared" si="159"/>
        <v>1.4611560000000001E-4</v>
      </c>
      <c r="P1067" s="362">
        <f t="shared" si="160"/>
        <v>15634</v>
      </c>
      <c r="Q1067" s="215"/>
      <c r="R1067" s="215"/>
      <c r="S1067" s="215"/>
      <c r="T1067" s="215"/>
      <c r="U1067" s="201">
        <f t="shared" si="161"/>
        <v>15634</v>
      </c>
      <c r="V1067" s="223">
        <f t="shared" si="156"/>
        <v>15634</v>
      </c>
      <c r="W1067" s="155"/>
      <c r="X1067" s="158"/>
      <c r="Y1067" s="152"/>
      <c r="Z1067" s="123"/>
      <c r="AA1067" s="124"/>
      <c r="AB1067" s="118"/>
      <c r="AC1067" s="135"/>
      <c r="AD1067" s="135"/>
      <c r="AE1067" s="144"/>
      <c r="AF1067" s="145"/>
      <c r="AG1067" s="135"/>
    </row>
    <row r="1068" spans="1:33" hidden="1">
      <c r="A1068" s="60" t="s">
        <v>5868</v>
      </c>
      <c r="B1068" s="31" t="s">
        <v>1335</v>
      </c>
      <c r="C1068" s="32" t="s">
        <v>2179</v>
      </c>
      <c r="D1068" s="32" t="s">
        <v>2175</v>
      </c>
      <c r="E1068" s="32" t="s">
        <v>2159</v>
      </c>
      <c r="F1068" s="32">
        <v>3</v>
      </c>
      <c r="G1068" s="34" t="s">
        <v>2109</v>
      </c>
      <c r="H1068" s="35" t="s">
        <v>3114</v>
      </c>
      <c r="I1068" s="314">
        <v>5749</v>
      </c>
      <c r="J1068" s="341">
        <v>803</v>
      </c>
      <c r="K1068" s="334">
        <v>25</v>
      </c>
      <c r="L1068" s="327">
        <v>1930.14</v>
      </c>
      <c r="M1068" s="18">
        <f t="shared" si="157"/>
        <v>4.3485822999999998E-3</v>
      </c>
      <c r="N1068" s="18">
        <f t="shared" si="158"/>
        <v>1.8091493E-3</v>
      </c>
      <c r="O1068" s="36">
        <f t="shared" si="159"/>
        <v>9.1392500000000003E-5</v>
      </c>
      <c r="P1068" s="362">
        <f t="shared" si="160"/>
        <v>9778</v>
      </c>
      <c r="Q1068" s="215"/>
      <c r="R1068" s="215"/>
      <c r="S1068" s="215"/>
      <c r="T1068" s="215"/>
      <c r="U1068" s="201">
        <f t="shared" si="161"/>
        <v>9778</v>
      </c>
      <c r="V1068" s="223">
        <f t="shared" si="156"/>
        <v>9778</v>
      </c>
      <c r="W1068" s="155"/>
      <c r="X1068" s="158"/>
      <c r="Y1068" s="152"/>
      <c r="Z1068" s="123"/>
      <c r="AA1068" s="124"/>
      <c r="AB1068" s="118"/>
      <c r="AC1068" s="135"/>
      <c r="AD1068" s="135"/>
      <c r="AE1068" s="144"/>
      <c r="AF1068" s="145"/>
      <c r="AG1068" s="135"/>
    </row>
    <row r="1069" spans="1:33" hidden="1">
      <c r="A1069" s="60" t="s">
        <v>5869</v>
      </c>
      <c r="B1069" s="31" t="s">
        <v>1336</v>
      </c>
      <c r="C1069" s="32" t="s">
        <v>2179</v>
      </c>
      <c r="D1069" s="32" t="s">
        <v>2175</v>
      </c>
      <c r="E1069" s="32" t="s">
        <v>2172</v>
      </c>
      <c r="F1069" s="32" t="s">
        <v>2119</v>
      </c>
      <c r="G1069" s="34" t="s">
        <v>2108</v>
      </c>
      <c r="H1069" s="35" t="s">
        <v>3115</v>
      </c>
      <c r="I1069" s="314">
        <v>5379</v>
      </c>
      <c r="J1069" s="341">
        <v>854</v>
      </c>
      <c r="K1069" s="334">
        <v>28</v>
      </c>
      <c r="L1069" s="327">
        <v>1146.22</v>
      </c>
      <c r="M1069" s="18">
        <f t="shared" si="157"/>
        <v>5.2054285000000004E-3</v>
      </c>
      <c r="N1069" s="18">
        <f t="shared" si="158"/>
        <v>3.8783443999999999E-3</v>
      </c>
      <c r="O1069" s="36">
        <f t="shared" si="159"/>
        <v>1.959218E-4</v>
      </c>
      <c r="P1069" s="362">
        <f t="shared" si="160"/>
        <v>20963</v>
      </c>
      <c r="Q1069" s="215"/>
      <c r="R1069" s="215"/>
      <c r="S1069" s="215"/>
      <c r="T1069" s="215"/>
      <c r="U1069" s="201">
        <f t="shared" si="161"/>
        <v>20963</v>
      </c>
      <c r="V1069" s="223">
        <f t="shared" si="156"/>
        <v>20963</v>
      </c>
      <c r="W1069" s="155"/>
      <c r="X1069" s="158"/>
      <c r="Y1069" s="152"/>
      <c r="Z1069" s="123"/>
      <c r="AA1069" s="124"/>
      <c r="AB1069" s="118"/>
      <c r="AC1069" s="135"/>
      <c r="AD1069" s="135"/>
      <c r="AE1069" s="144"/>
      <c r="AF1069" s="145"/>
      <c r="AG1069" s="135"/>
    </row>
    <row r="1070" spans="1:33" hidden="1">
      <c r="A1070" s="60" t="s">
        <v>5870</v>
      </c>
      <c r="B1070" s="31" t="s">
        <v>1337</v>
      </c>
      <c r="C1070" s="32" t="s">
        <v>2179</v>
      </c>
      <c r="D1070" s="32" t="s">
        <v>2175</v>
      </c>
      <c r="E1070" s="32" t="s">
        <v>2174</v>
      </c>
      <c r="F1070" s="32" t="s">
        <v>2119</v>
      </c>
      <c r="G1070" s="34" t="s">
        <v>2108</v>
      </c>
      <c r="H1070" s="35" t="s">
        <v>3109</v>
      </c>
      <c r="I1070" s="314">
        <v>15673</v>
      </c>
      <c r="J1070" s="341">
        <v>2488</v>
      </c>
      <c r="K1070" s="334">
        <v>17</v>
      </c>
      <c r="L1070" s="327">
        <v>2183.16</v>
      </c>
      <c r="M1070" s="18">
        <f t="shared" si="157"/>
        <v>1.0846679E-3</v>
      </c>
      <c r="N1070" s="18">
        <f t="shared" si="158"/>
        <v>1.2361226999999999E-3</v>
      </c>
      <c r="O1070" s="36">
        <f t="shared" si="159"/>
        <v>6.2445000000000003E-5</v>
      </c>
      <c r="P1070" s="362">
        <f t="shared" si="160"/>
        <v>6681</v>
      </c>
      <c r="Q1070" s="215"/>
      <c r="R1070" s="215"/>
      <c r="S1070" s="215"/>
      <c r="T1070" s="215"/>
      <c r="U1070" s="201">
        <f t="shared" si="161"/>
        <v>6681</v>
      </c>
      <c r="V1070" s="223">
        <f t="shared" si="156"/>
        <v>6681</v>
      </c>
      <c r="W1070" s="155"/>
      <c r="X1070" s="158"/>
      <c r="Y1070" s="152"/>
      <c r="Z1070" s="123"/>
      <c r="AA1070" s="124"/>
      <c r="AB1070" s="118"/>
      <c r="AC1070" s="135"/>
      <c r="AD1070" s="135"/>
      <c r="AE1070" s="144"/>
      <c r="AF1070" s="145"/>
      <c r="AG1070" s="135"/>
    </row>
    <row r="1071" spans="1:33" hidden="1">
      <c r="A1071" s="60">
        <v>1412123</v>
      </c>
      <c r="B1071" s="31" t="s">
        <v>1338</v>
      </c>
      <c r="C1071" s="32" t="s">
        <v>2179</v>
      </c>
      <c r="D1071" s="32" t="s">
        <v>2175</v>
      </c>
      <c r="E1071" s="32" t="s">
        <v>2175</v>
      </c>
      <c r="F1071" s="32">
        <v>3</v>
      </c>
      <c r="G1071" s="34" t="s">
        <v>2109</v>
      </c>
      <c r="H1071" s="35" t="s">
        <v>3116</v>
      </c>
      <c r="I1071" s="314">
        <v>8699</v>
      </c>
      <c r="J1071" s="341">
        <v>1211</v>
      </c>
      <c r="K1071" s="334">
        <v>8</v>
      </c>
      <c r="L1071" s="327">
        <v>1403.57</v>
      </c>
      <c r="M1071" s="18">
        <f t="shared" si="157"/>
        <v>9.1964589999999995E-4</v>
      </c>
      <c r="N1071" s="18">
        <f t="shared" si="158"/>
        <v>7.934703E-4</v>
      </c>
      <c r="O1071" s="36">
        <f t="shared" si="159"/>
        <v>4.0083599999999997E-5</v>
      </c>
      <c r="P1071" s="362">
        <f t="shared" si="160"/>
        <v>4288</v>
      </c>
      <c r="Q1071" s="215"/>
      <c r="R1071" s="215"/>
      <c r="S1071" s="215"/>
      <c r="T1071" s="215"/>
      <c r="U1071" s="201">
        <f t="shared" si="161"/>
        <v>4288</v>
      </c>
      <c r="V1071" s="223">
        <f t="shared" si="156"/>
        <v>4288</v>
      </c>
      <c r="W1071" s="155"/>
      <c r="X1071" s="158"/>
      <c r="Y1071" s="152"/>
      <c r="Z1071" s="123"/>
      <c r="AA1071" s="124"/>
      <c r="AB1071" s="118"/>
      <c r="AC1071" s="135"/>
      <c r="AD1071" s="135"/>
      <c r="AE1071" s="144"/>
      <c r="AF1071" s="145"/>
      <c r="AG1071" s="135"/>
    </row>
    <row r="1072" spans="1:33" hidden="1">
      <c r="A1072" s="60" t="s">
        <v>5871</v>
      </c>
      <c r="B1072" s="31" t="s">
        <v>1339</v>
      </c>
      <c r="C1072" s="32" t="s">
        <v>2179</v>
      </c>
      <c r="D1072" s="32" t="s">
        <v>2175</v>
      </c>
      <c r="E1072" s="32" t="s">
        <v>2177</v>
      </c>
      <c r="F1072" s="32" t="s">
        <v>2119</v>
      </c>
      <c r="G1072" s="34" t="s">
        <v>2108</v>
      </c>
      <c r="H1072" s="35" t="s">
        <v>3117</v>
      </c>
      <c r="I1072" s="314">
        <v>7520</v>
      </c>
      <c r="J1072" s="341">
        <v>1059</v>
      </c>
      <c r="K1072" s="334">
        <v>23</v>
      </c>
      <c r="L1072" s="327">
        <v>1455.63</v>
      </c>
      <c r="M1072" s="18">
        <f t="shared" si="157"/>
        <v>3.0585106000000002E-3</v>
      </c>
      <c r="N1072" s="18">
        <f t="shared" si="158"/>
        <v>2.2251277000000002E-3</v>
      </c>
      <c r="O1072" s="36">
        <f t="shared" si="159"/>
        <v>1.1240639999999999E-4</v>
      </c>
      <c r="P1072" s="362">
        <f t="shared" si="160"/>
        <v>12027</v>
      </c>
      <c r="Q1072" s="215"/>
      <c r="R1072" s="215"/>
      <c r="S1072" s="215"/>
      <c r="T1072" s="215"/>
      <c r="U1072" s="201">
        <f t="shared" si="161"/>
        <v>12027</v>
      </c>
      <c r="V1072" s="223">
        <f t="shared" si="156"/>
        <v>12027</v>
      </c>
      <c r="W1072" s="155"/>
      <c r="X1072" s="158"/>
      <c r="Y1072" s="152"/>
      <c r="Z1072" s="123"/>
      <c r="AA1072" s="124"/>
      <c r="AB1072" s="118"/>
      <c r="AC1072" s="135"/>
      <c r="AD1072" s="135"/>
      <c r="AE1072" s="144"/>
      <c r="AF1072" s="145"/>
      <c r="AG1072" s="135"/>
    </row>
    <row r="1073" spans="1:33" hidden="1">
      <c r="A1073" s="60" t="s">
        <v>5872</v>
      </c>
      <c r="B1073" s="31" t="s">
        <v>1340</v>
      </c>
      <c r="C1073" s="32" t="s">
        <v>2179</v>
      </c>
      <c r="D1073" s="32" t="s">
        <v>2175</v>
      </c>
      <c r="E1073" s="32" t="s">
        <v>2179</v>
      </c>
      <c r="F1073" s="32" t="s">
        <v>2119</v>
      </c>
      <c r="G1073" s="34" t="s">
        <v>2108</v>
      </c>
      <c r="H1073" s="35" t="s">
        <v>3118</v>
      </c>
      <c r="I1073" s="314">
        <v>6797</v>
      </c>
      <c r="J1073" s="341">
        <v>987</v>
      </c>
      <c r="K1073" s="334">
        <v>28</v>
      </c>
      <c r="L1073" s="327">
        <v>1590.72</v>
      </c>
      <c r="M1073" s="18">
        <f t="shared" si="157"/>
        <v>4.1194643999999999E-3</v>
      </c>
      <c r="N1073" s="18">
        <f t="shared" si="158"/>
        <v>2.5560194999999998E-3</v>
      </c>
      <c r="O1073" s="36">
        <f t="shared" si="159"/>
        <v>1.2912199999999999E-4</v>
      </c>
      <c r="P1073" s="362">
        <f t="shared" si="160"/>
        <v>13816</v>
      </c>
      <c r="Q1073" s="215"/>
      <c r="R1073" s="215"/>
      <c r="S1073" s="215"/>
      <c r="T1073" s="215"/>
      <c r="U1073" s="201">
        <f t="shared" si="161"/>
        <v>13816</v>
      </c>
      <c r="V1073" s="223">
        <f t="shared" si="156"/>
        <v>13816</v>
      </c>
      <c r="W1073" s="155"/>
      <c r="X1073" s="158"/>
      <c r="Y1073" s="152"/>
      <c r="Z1073" s="123"/>
      <c r="AA1073" s="124"/>
      <c r="AB1073" s="118"/>
      <c r="AC1073" s="135"/>
      <c r="AD1073" s="135"/>
      <c r="AE1073" s="144"/>
      <c r="AF1073" s="145"/>
      <c r="AG1073" s="135"/>
    </row>
    <row r="1074" spans="1:33" hidden="1">
      <c r="A1074" s="60" t="s">
        <v>5873</v>
      </c>
      <c r="B1074" s="31" t="s">
        <v>1341</v>
      </c>
      <c r="C1074" s="32" t="s">
        <v>2179</v>
      </c>
      <c r="D1074" s="32" t="s">
        <v>2175</v>
      </c>
      <c r="E1074" s="32" t="s">
        <v>2211</v>
      </c>
      <c r="F1074" s="32" t="s">
        <v>2117</v>
      </c>
      <c r="G1074" s="34" t="s">
        <v>2107</v>
      </c>
      <c r="H1074" s="35" t="s">
        <v>3119</v>
      </c>
      <c r="I1074" s="314">
        <v>19951</v>
      </c>
      <c r="J1074" s="341">
        <v>2709</v>
      </c>
      <c r="K1074" s="334">
        <v>23</v>
      </c>
      <c r="L1074" s="327">
        <v>2665.82</v>
      </c>
      <c r="M1074" s="18">
        <f t="shared" si="157"/>
        <v>1.1528243999999999E-3</v>
      </c>
      <c r="N1074" s="18">
        <f t="shared" si="158"/>
        <v>1.1714974E-3</v>
      </c>
      <c r="O1074" s="36">
        <f t="shared" si="159"/>
        <v>5.91803E-5</v>
      </c>
      <c r="P1074" s="362">
        <f t="shared" si="160"/>
        <v>6332</v>
      </c>
      <c r="Q1074" s="215"/>
      <c r="R1074" s="215"/>
      <c r="S1074" s="215"/>
      <c r="T1074" s="215"/>
      <c r="U1074" s="201">
        <f t="shared" si="161"/>
        <v>6332</v>
      </c>
      <c r="V1074" s="223">
        <f t="shared" si="156"/>
        <v>6332</v>
      </c>
      <c r="W1074" s="155"/>
      <c r="X1074" s="158"/>
      <c r="Y1074" s="152"/>
      <c r="Z1074" s="123"/>
      <c r="AA1074" s="124"/>
      <c r="AB1074" s="118"/>
      <c r="AC1074" s="135"/>
      <c r="AD1074" s="135"/>
      <c r="AE1074" s="144"/>
      <c r="AF1074" s="145"/>
      <c r="AG1074" s="135"/>
    </row>
    <row r="1075" spans="1:33" hidden="1">
      <c r="A1075" s="60" t="s">
        <v>5874</v>
      </c>
      <c r="B1075" s="31" t="s">
        <v>1342</v>
      </c>
      <c r="C1075" s="32" t="s">
        <v>2179</v>
      </c>
      <c r="D1075" s="32" t="s">
        <v>2177</v>
      </c>
      <c r="E1075" s="32" t="s">
        <v>2116</v>
      </c>
      <c r="F1075" s="32" t="s">
        <v>2117</v>
      </c>
      <c r="G1075" s="34" t="s">
        <v>2107</v>
      </c>
      <c r="H1075" s="35" t="s">
        <v>3120</v>
      </c>
      <c r="I1075" s="314">
        <v>31129</v>
      </c>
      <c r="J1075" s="341">
        <v>4146</v>
      </c>
      <c r="K1075" s="334">
        <v>98</v>
      </c>
      <c r="L1075" s="327">
        <v>2205.21</v>
      </c>
      <c r="M1075" s="18">
        <f t="shared" si="157"/>
        <v>3.1481896999999998E-3</v>
      </c>
      <c r="N1075" s="18">
        <f t="shared" si="158"/>
        <v>5.9188894999999998E-3</v>
      </c>
      <c r="O1075" s="36">
        <f t="shared" si="159"/>
        <v>2.9900370000000002E-4</v>
      </c>
      <c r="P1075" s="362">
        <f t="shared" si="160"/>
        <v>31993</v>
      </c>
      <c r="Q1075" s="215"/>
      <c r="R1075" s="215"/>
      <c r="S1075" s="215"/>
      <c r="T1075" s="215"/>
      <c r="U1075" s="201">
        <f t="shared" si="161"/>
        <v>31993</v>
      </c>
      <c r="V1075" s="223">
        <f t="shared" si="156"/>
        <v>31993</v>
      </c>
      <c r="W1075" s="155"/>
      <c r="X1075" s="158"/>
      <c r="Y1075" s="152"/>
      <c r="Z1075" s="123"/>
      <c r="AA1075" s="124"/>
      <c r="AB1075" s="118"/>
      <c r="AC1075" s="135"/>
      <c r="AD1075" s="135"/>
      <c r="AE1075" s="144"/>
      <c r="AF1075" s="145"/>
      <c r="AG1075" s="135"/>
    </row>
    <row r="1076" spans="1:33" hidden="1">
      <c r="A1076" s="60" t="s">
        <v>5875</v>
      </c>
      <c r="B1076" s="31" t="s">
        <v>1343</v>
      </c>
      <c r="C1076" s="32" t="s">
        <v>2179</v>
      </c>
      <c r="D1076" s="32" t="s">
        <v>2177</v>
      </c>
      <c r="E1076" s="32" t="s">
        <v>2115</v>
      </c>
      <c r="F1076" s="32" t="s">
        <v>2119</v>
      </c>
      <c r="G1076" s="34" t="s">
        <v>2108</v>
      </c>
      <c r="H1076" s="35" t="s">
        <v>3121</v>
      </c>
      <c r="I1076" s="314">
        <v>3039</v>
      </c>
      <c r="J1076" s="341">
        <v>415</v>
      </c>
      <c r="K1076" s="334">
        <v>57</v>
      </c>
      <c r="L1076" s="327">
        <v>899.29</v>
      </c>
      <c r="M1076" s="18">
        <f t="shared" si="157"/>
        <v>1.8756169699999999E-2</v>
      </c>
      <c r="N1076" s="18">
        <f t="shared" si="158"/>
        <v>8.6555064000000004E-3</v>
      </c>
      <c r="O1076" s="36">
        <f t="shared" si="159"/>
        <v>4.3724900000000001E-4</v>
      </c>
      <c r="P1076" s="362">
        <f t="shared" si="160"/>
        <v>46785</v>
      </c>
      <c r="Q1076" s="215"/>
      <c r="R1076" s="215"/>
      <c r="S1076" s="215"/>
      <c r="T1076" s="215"/>
      <c r="U1076" s="201">
        <f t="shared" si="161"/>
        <v>46785</v>
      </c>
      <c r="V1076" s="223">
        <f t="shared" si="156"/>
        <v>46785</v>
      </c>
      <c r="W1076" s="155"/>
      <c r="X1076" s="158"/>
      <c r="Y1076" s="152"/>
      <c r="Z1076" s="123"/>
      <c r="AA1076" s="124"/>
      <c r="AB1076" s="118"/>
      <c r="AC1076" s="135"/>
      <c r="AD1076" s="135"/>
      <c r="AE1076" s="144"/>
      <c r="AF1076" s="145"/>
      <c r="AG1076" s="135"/>
    </row>
    <row r="1077" spans="1:33" hidden="1">
      <c r="A1077" s="60" t="s">
        <v>5876</v>
      </c>
      <c r="B1077" s="31" t="s">
        <v>1344</v>
      </c>
      <c r="C1077" s="32" t="s">
        <v>2179</v>
      </c>
      <c r="D1077" s="32" t="s">
        <v>2177</v>
      </c>
      <c r="E1077" s="32" t="s">
        <v>2120</v>
      </c>
      <c r="F1077" s="32" t="s">
        <v>2119</v>
      </c>
      <c r="G1077" s="34" t="s">
        <v>2108</v>
      </c>
      <c r="H1077" s="35" t="s">
        <v>3122</v>
      </c>
      <c r="I1077" s="314">
        <v>4805</v>
      </c>
      <c r="J1077" s="341">
        <v>670</v>
      </c>
      <c r="K1077" s="334">
        <v>66</v>
      </c>
      <c r="L1077" s="327">
        <v>931.67</v>
      </c>
      <c r="M1077" s="18">
        <f t="shared" si="157"/>
        <v>1.3735691899999999E-2</v>
      </c>
      <c r="N1077" s="18">
        <f t="shared" si="158"/>
        <v>9.8778683000000003E-3</v>
      </c>
      <c r="O1077" s="36">
        <f t="shared" si="159"/>
        <v>4.9899890000000004E-4</v>
      </c>
      <c r="P1077" s="362">
        <f t="shared" si="160"/>
        <v>53392</v>
      </c>
      <c r="Q1077" s="215"/>
      <c r="R1077" s="215"/>
      <c r="S1077" s="215"/>
      <c r="T1077" s="215"/>
      <c r="U1077" s="201">
        <f t="shared" si="161"/>
        <v>53392</v>
      </c>
      <c r="V1077" s="223">
        <f t="shared" si="156"/>
        <v>53392</v>
      </c>
      <c r="W1077" s="155"/>
      <c r="X1077" s="158"/>
      <c r="Y1077" s="152"/>
      <c r="Z1077" s="123"/>
      <c r="AA1077" s="124"/>
      <c r="AB1077" s="118"/>
      <c r="AC1077" s="135"/>
      <c r="AD1077" s="135"/>
      <c r="AE1077" s="144"/>
      <c r="AF1077" s="145"/>
      <c r="AG1077" s="135"/>
    </row>
    <row r="1078" spans="1:33" hidden="1">
      <c r="A1078" s="60" t="s">
        <v>5877</v>
      </c>
      <c r="B1078" s="31" t="s">
        <v>1345</v>
      </c>
      <c r="C1078" s="32" t="s">
        <v>2179</v>
      </c>
      <c r="D1078" s="32" t="s">
        <v>2177</v>
      </c>
      <c r="E1078" s="32" t="s">
        <v>2122</v>
      </c>
      <c r="F1078" s="32" t="s">
        <v>2119</v>
      </c>
      <c r="G1078" s="34" t="s">
        <v>2108</v>
      </c>
      <c r="H1078" s="35" t="s">
        <v>3034</v>
      </c>
      <c r="I1078" s="314">
        <v>3262</v>
      </c>
      <c r="J1078" s="341">
        <v>454</v>
      </c>
      <c r="K1078" s="334">
        <v>66</v>
      </c>
      <c r="L1078" s="327">
        <v>1618.13</v>
      </c>
      <c r="M1078" s="18">
        <f t="shared" si="157"/>
        <v>2.0232985799999999E-2</v>
      </c>
      <c r="N1078" s="18">
        <f t="shared" si="158"/>
        <v>5.6767846E-3</v>
      </c>
      <c r="O1078" s="36">
        <f t="shared" si="159"/>
        <v>2.8677329999999998E-4</v>
      </c>
      <c r="P1078" s="362">
        <f t="shared" si="160"/>
        <v>30684</v>
      </c>
      <c r="Q1078" s="215"/>
      <c r="R1078" s="215"/>
      <c r="S1078" s="215"/>
      <c r="T1078" s="215"/>
      <c r="U1078" s="201">
        <f t="shared" si="161"/>
        <v>30684</v>
      </c>
      <c r="V1078" s="223">
        <f t="shared" si="156"/>
        <v>30684</v>
      </c>
      <c r="W1078" s="155"/>
      <c r="X1078" s="158"/>
      <c r="Y1078" s="152"/>
      <c r="Z1078" s="123"/>
      <c r="AA1078" s="124"/>
      <c r="AB1078" s="118"/>
      <c r="AC1078" s="135"/>
      <c r="AD1078" s="135"/>
      <c r="AE1078" s="144"/>
      <c r="AF1078" s="145"/>
      <c r="AG1078" s="135"/>
    </row>
    <row r="1079" spans="1:33" hidden="1">
      <c r="A1079" s="60" t="s">
        <v>5878</v>
      </c>
      <c r="B1079" s="31" t="s">
        <v>1346</v>
      </c>
      <c r="C1079" s="32" t="s">
        <v>2179</v>
      </c>
      <c r="D1079" s="32" t="s">
        <v>2177</v>
      </c>
      <c r="E1079" s="32" t="s">
        <v>2124</v>
      </c>
      <c r="F1079" s="32" t="s">
        <v>2119</v>
      </c>
      <c r="G1079" s="34" t="s">
        <v>2108</v>
      </c>
      <c r="H1079" s="35" t="s">
        <v>3123</v>
      </c>
      <c r="I1079" s="314">
        <v>7415</v>
      </c>
      <c r="J1079" s="341">
        <v>945</v>
      </c>
      <c r="K1079" s="334">
        <v>77</v>
      </c>
      <c r="L1079" s="327">
        <v>1394.39</v>
      </c>
      <c r="M1079" s="18">
        <f t="shared" si="157"/>
        <v>1.0384356000000001E-2</v>
      </c>
      <c r="N1079" s="18">
        <f t="shared" si="158"/>
        <v>7.0376411000000003E-3</v>
      </c>
      <c r="O1079" s="36">
        <f t="shared" si="159"/>
        <v>3.555195E-4</v>
      </c>
      <c r="P1079" s="362">
        <f t="shared" si="160"/>
        <v>38040</v>
      </c>
      <c r="Q1079" s="215"/>
      <c r="R1079" s="215"/>
      <c r="S1079" s="215"/>
      <c r="T1079" s="215"/>
      <c r="U1079" s="201">
        <f t="shared" si="161"/>
        <v>38040</v>
      </c>
      <c r="V1079" s="223">
        <f t="shared" si="156"/>
        <v>38040</v>
      </c>
      <c r="W1079" s="155"/>
      <c r="X1079" s="158"/>
      <c r="Y1079" s="152"/>
      <c r="Z1079" s="123"/>
      <c r="AA1079" s="124"/>
      <c r="AB1079" s="118"/>
      <c r="AC1079" s="135"/>
      <c r="AD1079" s="135"/>
      <c r="AE1079" s="144"/>
      <c r="AF1079" s="145"/>
      <c r="AG1079" s="135"/>
    </row>
    <row r="1080" spans="1:33" hidden="1">
      <c r="A1080" s="60" t="s">
        <v>5879</v>
      </c>
      <c r="B1080" s="31" t="s">
        <v>1347</v>
      </c>
      <c r="C1080" s="32" t="s">
        <v>2179</v>
      </c>
      <c r="D1080" s="32" t="s">
        <v>2177</v>
      </c>
      <c r="E1080" s="32" t="s">
        <v>2126</v>
      </c>
      <c r="F1080" s="32" t="s">
        <v>2119</v>
      </c>
      <c r="G1080" s="34" t="s">
        <v>2108</v>
      </c>
      <c r="H1080" s="35" t="s">
        <v>3124</v>
      </c>
      <c r="I1080" s="314">
        <v>4820</v>
      </c>
      <c r="J1080" s="341">
        <v>665</v>
      </c>
      <c r="K1080" s="334">
        <v>40</v>
      </c>
      <c r="L1080" s="327">
        <v>1154.77</v>
      </c>
      <c r="M1080" s="18">
        <f t="shared" si="157"/>
        <v>8.2987550999999993E-3</v>
      </c>
      <c r="N1080" s="18">
        <f t="shared" si="158"/>
        <v>4.7790226999999998E-3</v>
      </c>
      <c r="O1080" s="36">
        <f t="shared" si="159"/>
        <v>2.4142120000000001E-4</v>
      </c>
      <c r="P1080" s="362">
        <f t="shared" si="160"/>
        <v>25832</v>
      </c>
      <c r="Q1080" s="215"/>
      <c r="R1080" s="215"/>
      <c r="S1080" s="215"/>
      <c r="T1080" s="215"/>
      <c r="U1080" s="201">
        <f t="shared" si="161"/>
        <v>25832</v>
      </c>
      <c r="V1080" s="223">
        <f t="shared" si="156"/>
        <v>25832</v>
      </c>
      <c r="W1080" s="155"/>
      <c r="X1080" s="158"/>
      <c r="Y1080" s="152"/>
      <c r="Z1080" s="123"/>
      <c r="AA1080" s="124"/>
      <c r="AB1080" s="118"/>
      <c r="AC1080" s="135"/>
      <c r="AD1080" s="135"/>
      <c r="AE1080" s="144"/>
      <c r="AF1080" s="145"/>
      <c r="AG1080" s="135"/>
    </row>
    <row r="1081" spans="1:33" hidden="1">
      <c r="A1081" s="60" t="s">
        <v>5880</v>
      </c>
      <c r="B1081" s="31" t="s">
        <v>1348</v>
      </c>
      <c r="C1081" s="32" t="s">
        <v>2179</v>
      </c>
      <c r="D1081" s="32" t="s">
        <v>2177</v>
      </c>
      <c r="E1081" s="32" t="s">
        <v>2133</v>
      </c>
      <c r="F1081" s="32" t="s">
        <v>2119</v>
      </c>
      <c r="G1081" s="34" t="s">
        <v>2108</v>
      </c>
      <c r="H1081" s="35" t="s">
        <v>3125</v>
      </c>
      <c r="I1081" s="314">
        <v>4070</v>
      </c>
      <c r="J1081" s="341">
        <v>526</v>
      </c>
      <c r="K1081" s="334">
        <v>60</v>
      </c>
      <c r="L1081" s="327">
        <v>1492.54</v>
      </c>
      <c r="M1081" s="18">
        <f t="shared" si="157"/>
        <v>1.47420147E-2</v>
      </c>
      <c r="N1081" s="18">
        <f t="shared" si="158"/>
        <v>5.1953714E-3</v>
      </c>
      <c r="O1081" s="36">
        <f t="shared" si="159"/>
        <v>2.624538E-4</v>
      </c>
      <c r="P1081" s="362">
        <f t="shared" si="160"/>
        <v>28082</v>
      </c>
      <c r="Q1081" s="215"/>
      <c r="R1081" s="215"/>
      <c r="S1081" s="215"/>
      <c r="T1081" s="215"/>
      <c r="U1081" s="201">
        <f t="shared" si="161"/>
        <v>28082</v>
      </c>
      <c r="V1081" s="223">
        <f t="shared" si="156"/>
        <v>28082</v>
      </c>
      <c r="W1081" s="155"/>
      <c r="X1081" s="158"/>
      <c r="Y1081" s="152"/>
      <c r="Z1081" s="123"/>
      <c r="AA1081" s="124"/>
      <c r="AB1081" s="118"/>
      <c r="AC1081" s="135"/>
      <c r="AD1081" s="135"/>
      <c r="AE1081" s="144"/>
      <c r="AF1081" s="145"/>
      <c r="AG1081" s="135"/>
    </row>
    <row r="1082" spans="1:33" hidden="1">
      <c r="A1082" s="60" t="s">
        <v>5881</v>
      </c>
      <c r="B1082" s="31" t="s">
        <v>1349</v>
      </c>
      <c r="C1082" s="32" t="s">
        <v>2179</v>
      </c>
      <c r="D1082" s="32" t="s">
        <v>2177</v>
      </c>
      <c r="E1082" s="32" t="s">
        <v>2157</v>
      </c>
      <c r="F1082" s="32" t="s">
        <v>2119</v>
      </c>
      <c r="G1082" s="34" t="s">
        <v>2108</v>
      </c>
      <c r="H1082" s="35" t="s">
        <v>3126</v>
      </c>
      <c r="I1082" s="314">
        <v>4537</v>
      </c>
      <c r="J1082" s="341">
        <v>641</v>
      </c>
      <c r="K1082" s="334">
        <v>32</v>
      </c>
      <c r="L1082" s="327">
        <v>1568.17</v>
      </c>
      <c r="M1082" s="18">
        <f t="shared" si="157"/>
        <v>7.0531188E-3</v>
      </c>
      <c r="N1082" s="18">
        <f t="shared" si="158"/>
        <v>2.8830094999999999E-3</v>
      </c>
      <c r="O1082" s="36">
        <f t="shared" si="159"/>
        <v>1.4564060000000001E-4</v>
      </c>
      <c r="P1082" s="362">
        <f t="shared" si="160"/>
        <v>15583</v>
      </c>
      <c r="Q1082" s="215"/>
      <c r="R1082" s="215"/>
      <c r="S1082" s="215"/>
      <c r="T1082" s="215"/>
      <c r="U1082" s="201">
        <f t="shared" si="161"/>
        <v>15583</v>
      </c>
      <c r="V1082" s="223">
        <f t="shared" si="156"/>
        <v>15583</v>
      </c>
      <c r="W1082" s="155"/>
      <c r="X1082" s="158"/>
      <c r="Y1082" s="152"/>
      <c r="Z1082" s="123"/>
      <c r="AA1082" s="124"/>
      <c r="AB1082" s="118"/>
      <c r="AC1082" s="135"/>
      <c r="AD1082" s="135"/>
      <c r="AE1082" s="144"/>
      <c r="AF1082" s="145"/>
      <c r="AG1082" s="135"/>
    </row>
    <row r="1083" spans="1:33" hidden="1">
      <c r="A1083" s="60" t="s">
        <v>5882</v>
      </c>
      <c r="B1083" s="31" t="s">
        <v>1350</v>
      </c>
      <c r="C1083" s="32" t="s">
        <v>2179</v>
      </c>
      <c r="D1083" s="32" t="s">
        <v>2177</v>
      </c>
      <c r="E1083" s="32" t="s">
        <v>2159</v>
      </c>
      <c r="F1083" s="32" t="s">
        <v>2119</v>
      </c>
      <c r="G1083" s="34" t="s">
        <v>2108</v>
      </c>
      <c r="H1083" s="35" t="s">
        <v>3127</v>
      </c>
      <c r="I1083" s="314">
        <v>3996</v>
      </c>
      <c r="J1083" s="341">
        <v>597</v>
      </c>
      <c r="K1083" s="334">
        <v>27</v>
      </c>
      <c r="L1083" s="327">
        <v>2032.92</v>
      </c>
      <c r="M1083" s="18">
        <f t="shared" si="157"/>
        <v>6.7567566999999999E-3</v>
      </c>
      <c r="N1083" s="18">
        <f t="shared" si="158"/>
        <v>1.9842314000000001E-3</v>
      </c>
      <c r="O1083" s="36">
        <f t="shared" si="159"/>
        <v>1.002371E-4</v>
      </c>
      <c r="P1083" s="362">
        <f t="shared" si="160"/>
        <v>10725</v>
      </c>
      <c r="Q1083" s="215"/>
      <c r="R1083" s="215"/>
      <c r="S1083" s="215"/>
      <c r="T1083" s="215"/>
      <c r="U1083" s="201">
        <f t="shared" si="161"/>
        <v>10725</v>
      </c>
      <c r="V1083" s="223">
        <f t="shared" si="156"/>
        <v>10725</v>
      </c>
      <c r="W1083" s="155"/>
      <c r="X1083" s="158"/>
      <c r="Y1083" s="152"/>
      <c r="Z1083" s="123"/>
      <c r="AA1083" s="124"/>
      <c r="AB1083" s="118"/>
      <c r="AC1083" s="135"/>
      <c r="AD1083" s="135"/>
      <c r="AE1083" s="144"/>
      <c r="AF1083" s="145"/>
      <c r="AG1083" s="135"/>
    </row>
    <row r="1084" spans="1:33" hidden="1">
      <c r="A1084" s="60" t="s">
        <v>5883</v>
      </c>
      <c r="B1084" s="31" t="s">
        <v>1351</v>
      </c>
      <c r="C1084" s="32" t="s">
        <v>2179</v>
      </c>
      <c r="D1084" s="32" t="s">
        <v>2177</v>
      </c>
      <c r="E1084" s="32" t="s">
        <v>2172</v>
      </c>
      <c r="F1084" s="32" t="s">
        <v>2119</v>
      </c>
      <c r="G1084" s="34" t="s">
        <v>2108</v>
      </c>
      <c r="H1084" s="35" t="s">
        <v>3128</v>
      </c>
      <c r="I1084" s="314">
        <v>5196</v>
      </c>
      <c r="J1084" s="341">
        <v>781</v>
      </c>
      <c r="K1084" s="334">
        <v>32</v>
      </c>
      <c r="L1084" s="327">
        <v>1369.66</v>
      </c>
      <c r="M1084" s="18">
        <f t="shared" si="157"/>
        <v>6.1585835000000002E-3</v>
      </c>
      <c r="N1084" s="18">
        <f t="shared" si="158"/>
        <v>3.5117135999999998E-3</v>
      </c>
      <c r="O1084" s="36">
        <f t="shared" si="159"/>
        <v>1.774007E-4</v>
      </c>
      <c r="P1084" s="362">
        <f t="shared" si="160"/>
        <v>18981</v>
      </c>
      <c r="Q1084" s="215"/>
      <c r="R1084" s="215"/>
      <c r="S1084" s="215"/>
      <c r="T1084" s="215"/>
      <c r="U1084" s="201">
        <f t="shared" si="161"/>
        <v>18981</v>
      </c>
      <c r="V1084" s="223">
        <f t="shared" si="156"/>
        <v>18981</v>
      </c>
      <c r="W1084" s="155"/>
      <c r="X1084" s="158"/>
      <c r="Y1084" s="152"/>
      <c r="Z1084" s="123"/>
      <c r="AA1084" s="124"/>
      <c r="AB1084" s="118"/>
      <c r="AC1084" s="135"/>
      <c r="AD1084" s="135"/>
      <c r="AE1084" s="144"/>
      <c r="AF1084" s="145"/>
      <c r="AG1084" s="135"/>
    </row>
    <row r="1085" spans="1:33" hidden="1">
      <c r="A1085" s="60" t="s">
        <v>5884</v>
      </c>
      <c r="B1085" s="31" t="s">
        <v>1352</v>
      </c>
      <c r="C1085" s="32" t="s">
        <v>2179</v>
      </c>
      <c r="D1085" s="32" t="s">
        <v>2179</v>
      </c>
      <c r="E1085" s="32" t="s">
        <v>2116</v>
      </c>
      <c r="F1085" s="32" t="s">
        <v>2117</v>
      </c>
      <c r="G1085" s="34" t="s">
        <v>2107</v>
      </c>
      <c r="H1085" s="35" t="s">
        <v>3129</v>
      </c>
      <c r="I1085" s="314">
        <v>28691</v>
      </c>
      <c r="J1085" s="341">
        <v>3928</v>
      </c>
      <c r="K1085" s="334">
        <v>28</v>
      </c>
      <c r="L1085" s="327">
        <v>2761.4</v>
      </c>
      <c r="M1085" s="18">
        <f t="shared" si="157"/>
        <v>9.7591569999999996E-4</v>
      </c>
      <c r="N1085" s="18">
        <f t="shared" si="158"/>
        <v>1.3882077E-3</v>
      </c>
      <c r="O1085" s="36">
        <f t="shared" si="159"/>
        <v>7.0127899999999996E-5</v>
      </c>
      <c r="P1085" s="362">
        <f t="shared" si="160"/>
        <v>7503</v>
      </c>
      <c r="Q1085" s="215"/>
      <c r="R1085" s="215"/>
      <c r="S1085" s="215"/>
      <c r="T1085" s="215"/>
      <c r="U1085" s="201">
        <f t="shared" si="161"/>
        <v>7503</v>
      </c>
      <c r="V1085" s="223">
        <f t="shared" si="156"/>
        <v>7503</v>
      </c>
      <c r="W1085" s="155"/>
      <c r="X1085" s="158"/>
      <c r="Y1085" s="152"/>
      <c r="Z1085" s="123"/>
      <c r="AA1085" s="124"/>
      <c r="AB1085" s="118"/>
      <c r="AC1085" s="135"/>
      <c r="AD1085" s="135"/>
      <c r="AE1085" s="144"/>
      <c r="AF1085" s="145"/>
      <c r="AG1085" s="135"/>
    </row>
    <row r="1086" spans="1:33" hidden="1">
      <c r="A1086" s="60" t="s">
        <v>5885</v>
      </c>
      <c r="B1086" s="31" t="s">
        <v>1353</v>
      </c>
      <c r="C1086" s="32" t="s">
        <v>2179</v>
      </c>
      <c r="D1086" s="32" t="s">
        <v>2179</v>
      </c>
      <c r="E1086" s="32" t="s">
        <v>2115</v>
      </c>
      <c r="F1086" s="32" t="s">
        <v>2119</v>
      </c>
      <c r="G1086" s="34" t="s">
        <v>2108</v>
      </c>
      <c r="H1086" s="35" t="s">
        <v>3130</v>
      </c>
      <c r="I1086" s="314">
        <v>9971</v>
      </c>
      <c r="J1086" s="341">
        <v>1447</v>
      </c>
      <c r="K1086" s="334">
        <v>24</v>
      </c>
      <c r="L1086" s="327">
        <v>3566.77</v>
      </c>
      <c r="M1086" s="18">
        <f t="shared" si="157"/>
        <v>2.4069802E-3</v>
      </c>
      <c r="N1086" s="18">
        <f t="shared" si="158"/>
        <v>9.7648579999999997E-4</v>
      </c>
      <c r="O1086" s="36">
        <f t="shared" si="159"/>
        <v>4.9329000000000002E-5</v>
      </c>
      <c r="P1086" s="362">
        <f t="shared" si="160"/>
        <v>5278</v>
      </c>
      <c r="Q1086" s="215"/>
      <c r="R1086" s="215"/>
      <c r="S1086" s="215"/>
      <c r="T1086" s="215"/>
      <c r="U1086" s="201">
        <f t="shared" si="161"/>
        <v>5278</v>
      </c>
      <c r="V1086" s="223">
        <f t="shared" si="156"/>
        <v>5278</v>
      </c>
      <c r="W1086" s="155"/>
      <c r="X1086" s="158"/>
      <c r="Y1086" s="152"/>
      <c r="Z1086" s="123"/>
      <c r="AA1086" s="124"/>
      <c r="AB1086" s="118"/>
      <c r="AC1086" s="135"/>
      <c r="AD1086" s="135"/>
      <c r="AE1086" s="144"/>
      <c r="AF1086" s="145"/>
      <c r="AG1086" s="135"/>
    </row>
    <row r="1087" spans="1:33" hidden="1">
      <c r="A1087" s="60" t="s">
        <v>5886</v>
      </c>
      <c r="B1087" s="31" t="s">
        <v>1354</v>
      </c>
      <c r="C1087" s="32" t="s">
        <v>2179</v>
      </c>
      <c r="D1087" s="32" t="s">
        <v>2179</v>
      </c>
      <c r="E1087" s="32" t="s">
        <v>2120</v>
      </c>
      <c r="F1087" s="32" t="s">
        <v>2119</v>
      </c>
      <c r="G1087" s="34" t="s">
        <v>2108</v>
      </c>
      <c r="H1087" s="35" t="s">
        <v>3131</v>
      </c>
      <c r="I1087" s="314">
        <v>5588</v>
      </c>
      <c r="J1087" s="341">
        <v>789</v>
      </c>
      <c r="K1087" s="334">
        <v>24</v>
      </c>
      <c r="L1087" s="327">
        <v>1693.69</v>
      </c>
      <c r="M1087" s="18">
        <f t="shared" si="157"/>
        <v>4.2949175999999999E-3</v>
      </c>
      <c r="N1087" s="18">
        <f t="shared" si="158"/>
        <v>2.0007734000000001E-3</v>
      </c>
      <c r="O1087" s="36">
        <f t="shared" si="159"/>
        <v>1.010728E-4</v>
      </c>
      <c r="P1087" s="362">
        <f t="shared" si="160"/>
        <v>10814</v>
      </c>
      <c r="Q1087" s="215"/>
      <c r="R1087" s="215"/>
      <c r="S1087" s="215"/>
      <c r="T1087" s="215"/>
      <c r="U1087" s="201">
        <f t="shared" si="161"/>
        <v>10814</v>
      </c>
      <c r="V1087" s="223">
        <f t="shared" si="156"/>
        <v>10814</v>
      </c>
      <c r="W1087" s="155"/>
      <c r="X1087" s="158"/>
      <c r="Y1087" s="152"/>
      <c r="Z1087" s="123"/>
      <c r="AA1087" s="124"/>
      <c r="AB1087" s="118"/>
      <c r="AC1087" s="135"/>
      <c r="AD1087" s="135"/>
      <c r="AE1087" s="144"/>
      <c r="AF1087" s="145"/>
      <c r="AG1087" s="135"/>
    </row>
    <row r="1088" spans="1:33" hidden="1">
      <c r="A1088" s="60" t="s">
        <v>5887</v>
      </c>
      <c r="B1088" s="31" t="s">
        <v>1355</v>
      </c>
      <c r="C1088" s="32" t="s">
        <v>2179</v>
      </c>
      <c r="D1088" s="32" t="s">
        <v>2179</v>
      </c>
      <c r="E1088" s="32" t="s">
        <v>2122</v>
      </c>
      <c r="F1088" s="32">
        <v>3</v>
      </c>
      <c r="G1088" s="34" t="s">
        <v>2109</v>
      </c>
      <c r="H1088" s="35" t="s">
        <v>3132</v>
      </c>
      <c r="I1088" s="314">
        <v>19943</v>
      </c>
      <c r="J1088" s="341">
        <v>2770</v>
      </c>
      <c r="K1088" s="334">
        <v>37</v>
      </c>
      <c r="L1088" s="327">
        <v>1530.84</v>
      </c>
      <c r="M1088" s="18">
        <f t="shared" si="157"/>
        <v>1.8552874999999999E-3</v>
      </c>
      <c r="N1088" s="18">
        <f t="shared" si="158"/>
        <v>3.3570760000000001E-3</v>
      </c>
      <c r="O1088" s="36">
        <f t="shared" si="159"/>
        <v>1.6958890000000001E-4</v>
      </c>
      <c r="P1088" s="362">
        <f t="shared" si="160"/>
        <v>18146</v>
      </c>
      <c r="Q1088" s="215"/>
      <c r="R1088" s="215"/>
      <c r="S1088" s="215"/>
      <c r="T1088" s="215"/>
      <c r="U1088" s="201">
        <f t="shared" si="161"/>
        <v>18146</v>
      </c>
      <c r="V1088" s="223">
        <f t="shared" si="156"/>
        <v>18146</v>
      </c>
      <c r="W1088" s="155"/>
      <c r="X1088" s="158"/>
      <c r="Y1088" s="152"/>
      <c r="Z1088" s="123"/>
      <c r="AA1088" s="124"/>
      <c r="AB1088" s="118"/>
      <c r="AC1088" s="135"/>
      <c r="AD1088" s="135"/>
      <c r="AE1088" s="144"/>
      <c r="AF1088" s="145"/>
      <c r="AG1088" s="135"/>
    </row>
    <row r="1089" spans="1:33" hidden="1">
      <c r="A1089" s="60" t="s">
        <v>5888</v>
      </c>
      <c r="B1089" s="31" t="s">
        <v>1356</v>
      </c>
      <c r="C1089" s="32" t="s">
        <v>2179</v>
      </c>
      <c r="D1089" s="32" t="s">
        <v>2179</v>
      </c>
      <c r="E1089" s="32" t="s">
        <v>2124</v>
      </c>
      <c r="F1089" s="32" t="s">
        <v>2119</v>
      </c>
      <c r="G1089" s="34" t="s">
        <v>2108</v>
      </c>
      <c r="H1089" s="35" t="s">
        <v>3133</v>
      </c>
      <c r="I1089" s="314">
        <v>9086</v>
      </c>
      <c r="J1089" s="341">
        <v>1217</v>
      </c>
      <c r="K1089" s="334">
        <v>23</v>
      </c>
      <c r="L1089" s="327">
        <v>2329.31</v>
      </c>
      <c r="M1089" s="18">
        <f t="shared" si="157"/>
        <v>2.5313669E-3</v>
      </c>
      <c r="N1089" s="18">
        <f t="shared" si="158"/>
        <v>1.3225691E-3</v>
      </c>
      <c r="O1089" s="36">
        <f t="shared" si="159"/>
        <v>6.6811999999999997E-5</v>
      </c>
      <c r="P1089" s="362">
        <f t="shared" si="160"/>
        <v>7148</v>
      </c>
      <c r="Q1089" s="215"/>
      <c r="R1089" s="215"/>
      <c r="S1089" s="215"/>
      <c r="T1089" s="215"/>
      <c r="U1089" s="201">
        <f t="shared" si="161"/>
        <v>7148</v>
      </c>
      <c r="V1089" s="223">
        <f t="shared" si="156"/>
        <v>7148</v>
      </c>
      <c r="W1089" s="155"/>
      <c r="X1089" s="158"/>
      <c r="Y1089" s="152"/>
      <c r="Z1089" s="123"/>
      <c r="AA1089" s="124"/>
      <c r="AB1089" s="118"/>
      <c r="AC1089" s="135"/>
      <c r="AD1089" s="135"/>
      <c r="AE1089" s="144"/>
      <c r="AF1089" s="145"/>
      <c r="AG1089" s="135"/>
    </row>
    <row r="1090" spans="1:33" hidden="1">
      <c r="A1090" s="60" t="s">
        <v>5889</v>
      </c>
      <c r="B1090" s="31" t="s">
        <v>1357</v>
      </c>
      <c r="C1090" s="32" t="s">
        <v>2179</v>
      </c>
      <c r="D1090" s="32" t="s">
        <v>2179</v>
      </c>
      <c r="E1090" s="32" t="s">
        <v>2126</v>
      </c>
      <c r="F1090" s="32">
        <v>3</v>
      </c>
      <c r="G1090" s="34" t="s">
        <v>2109</v>
      </c>
      <c r="H1090" s="35" t="s">
        <v>3134</v>
      </c>
      <c r="I1090" s="314">
        <v>5986</v>
      </c>
      <c r="J1090" s="341">
        <v>787</v>
      </c>
      <c r="K1090" s="334">
        <v>28</v>
      </c>
      <c r="L1090" s="327">
        <v>2007.6</v>
      </c>
      <c r="M1090" s="18">
        <f t="shared" si="157"/>
        <v>4.6775810000000001E-3</v>
      </c>
      <c r="N1090" s="18">
        <f t="shared" si="158"/>
        <v>1.8336602E-3</v>
      </c>
      <c r="O1090" s="36">
        <f t="shared" si="159"/>
        <v>9.2630699999999994E-5</v>
      </c>
      <c r="P1090" s="362">
        <f t="shared" si="160"/>
        <v>9911</v>
      </c>
      <c r="Q1090" s="215"/>
      <c r="R1090" s="215"/>
      <c r="S1090" s="215"/>
      <c r="T1090" s="215"/>
      <c r="U1090" s="201">
        <f t="shared" si="161"/>
        <v>9911</v>
      </c>
      <c r="V1090" s="223">
        <f t="shared" si="156"/>
        <v>9911</v>
      </c>
      <c r="W1090" s="155"/>
      <c r="X1090" s="158"/>
      <c r="Y1090" s="152"/>
      <c r="Z1090" s="123"/>
      <c r="AA1090" s="124"/>
      <c r="AB1090" s="118"/>
      <c r="AC1090" s="135"/>
      <c r="AD1090" s="135"/>
      <c r="AE1090" s="144"/>
      <c r="AF1090" s="145"/>
      <c r="AG1090" s="135"/>
    </row>
    <row r="1091" spans="1:33" hidden="1">
      <c r="A1091" s="60" t="s">
        <v>5890</v>
      </c>
      <c r="B1091" s="31" t="s">
        <v>1358</v>
      </c>
      <c r="C1091" s="32" t="s">
        <v>2179</v>
      </c>
      <c r="D1091" s="32" t="s">
        <v>2211</v>
      </c>
      <c r="E1091" s="32" t="s">
        <v>2116</v>
      </c>
      <c r="F1091" s="32" t="s">
        <v>2119</v>
      </c>
      <c r="G1091" s="34" t="s">
        <v>2108</v>
      </c>
      <c r="H1091" s="35" t="s">
        <v>3135</v>
      </c>
      <c r="I1091" s="314">
        <v>6460</v>
      </c>
      <c r="J1091" s="341">
        <v>825</v>
      </c>
      <c r="K1091" s="334">
        <v>156</v>
      </c>
      <c r="L1091" s="327">
        <v>914.21</v>
      </c>
      <c r="M1091" s="18">
        <f t="shared" si="157"/>
        <v>2.41486068E-2</v>
      </c>
      <c r="N1091" s="18">
        <f t="shared" si="158"/>
        <v>2.1792149E-2</v>
      </c>
      <c r="O1091" s="36">
        <f t="shared" si="159"/>
        <v>1.1008711E-3</v>
      </c>
      <c r="P1091" s="362">
        <f t="shared" si="160"/>
        <v>117793</v>
      </c>
      <c r="Q1091" s="215"/>
      <c r="R1091" s="215"/>
      <c r="S1091" s="215"/>
      <c r="T1091" s="215"/>
      <c r="U1091" s="201">
        <f t="shared" si="161"/>
        <v>117793</v>
      </c>
      <c r="V1091" s="223">
        <f t="shared" si="156"/>
        <v>117793</v>
      </c>
      <c r="W1091" s="155"/>
      <c r="X1091" s="158"/>
      <c r="Y1091" s="152"/>
      <c r="Z1091" s="123"/>
      <c r="AA1091" s="124"/>
      <c r="AB1091" s="118"/>
      <c r="AC1091" s="135"/>
      <c r="AD1091" s="135"/>
      <c r="AE1091" s="144"/>
      <c r="AF1091" s="145"/>
      <c r="AG1091" s="135"/>
    </row>
    <row r="1092" spans="1:33" hidden="1">
      <c r="A1092" s="60" t="s">
        <v>5891</v>
      </c>
      <c r="B1092" s="31" t="s">
        <v>1359</v>
      </c>
      <c r="C1092" s="32" t="s">
        <v>2179</v>
      </c>
      <c r="D1092" s="32" t="s">
        <v>2211</v>
      </c>
      <c r="E1092" s="32" t="s">
        <v>2115</v>
      </c>
      <c r="F1092" s="32" t="s">
        <v>2119</v>
      </c>
      <c r="G1092" s="34" t="s">
        <v>2108</v>
      </c>
      <c r="H1092" s="35" t="s">
        <v>3136</v>
      </c>
      <c r="I1092" s="314">
        <v>2472</v>
      </c>
      <c r="J1092" s="341">
        <v>344</v>
      </c>
      <c r="K1092" s="334">
        <v>148</v>
      </c>
      <c r="L1092" s="327">
        <v>937.13</v>
      </c>
      <c r="M1092" s="18">
        <f t="shared" si="157"/>
        <v>5.9870550100000003E-2</v>
      </c>
      <c r="N1092" s="18">
        <f t="shared" si="158"/>
        <v>2.19771741E-2</v>
      </c>
      <c r="O1092" s="36">
        <f t="shared" si="159"/>
        <v>1.1102180000000001E-3</v>
      </c>
      <c r="P1092" s="362">
        <f t="shared" si="160"/>
        <v>118793</v>
      </c>
      <c r="Q1092" s="215"/>
      <c r="R1092" s="215"/>
      <c r="S1092" s="215"/>
      <c r="T1092" s="215"/>
      <c r="U1092" s="201">
        <f t="shared" si="161"/>
        <v>118793</v>
      </c>
      <c r="V1092" s="223">
        <f t="shared" si="156"/>
        <v>118793</v>
      </c>
      <c r="W1092" s="155"/>
      <c r="X1092" s="158"/>
      <c r="Y1092" s="152"/>
      <c r="Z1092" s="123"/>
      <c r="AA1092" s="124"/>
      <c r="AB1092" s="118"/>
      <c r="AC1092" s="135"/>
      <c r="AD1092" s="135"/>
      <c r="AE1092" s="144"/>
      <c r="AF1092" s="145"/>
      <c r="AG1092" s="135"/>
    </row>
    <row r="1093" spans="1:33" hidden="1">
      <c r="A1093" s="60" t="s">
        <v>5892</v>
      </c>
      <c r="B1093" s="31" t="s">
        <v>1360</v>
      </c>
      <c r="C1093" s="32" t="s">
        <v>2179</v>
      </c>
      <c r="D1093" s="32" t="s">
        <v>2211</v>
      </c>
      <c r="E1093" s="32" t="s">
        <v>2120</v>
      </c>
      <c r="F1093" s="32" t="s">
        <v>2119</v>
      </c>
      <c r="G1093" s="34" t="s">
        <v>2108</v>
      </c>
      <c r="H1093" s="35" t="s">
        <v>3137</v>
      </c>
      <c r="I1093" s="314">
        <v>5054</v>
      </c>
      <c r="J1093" s="341">
        <v>684</v>
      </c>
      <c r="K1093" s="334">
        <v>37</v>
      </c>
      <c r="L1093" s="327">
        <v>2022.77</v>
      </c>
      <c r="M1093" s="18">
        <f t="shared" si="157"/>
        <v>7.3209338999999998E-3</v>
      </c>
      <c r="N1093" s="18">
        <f t="shared" si="158"/>
        <v>2.4755748999999998E-3</v>
      </c>
      <c r="O1093" s="36">
        <f t="shared" si="159"/>
        <v>1.2505820000000001E-4</v>
      </c>
      <c r="P1093" s="362">
        <f t="shared" si="160"/>
        <v>13381</v>
      </c>
      <c r="Q1093" s="215"/>
      <c r="R1093" s="215"/>
      <c r="S1093" s="215"/>
      <c r="T1093" s="215"/>
      <c r="U1093" s="201">
        <f t="shared" si="161"/>
        <v>13381</v>
      </c>
      <c r="V1093" s="223">
        <f t="shared" ref="V1093:V1156" si="162">MIN(P1093:S1093)</f>
        <v>13381</v>
      </c>
      <c r="W1093" s="155"/>
      <c r="X1093" s="158"/>
      <c r="Y1093" s="152"/>
      <c r="Z1093" s="123"/>
      <c r="AA1093" s="124"/>
      <c r="AB1093" s="118"/>
      <c r="AC1093" s="135"/>
      <c r="AD1093" s="135"/>
      <c r="AE1093" s="144"/>
      <c r="AF1093" s="145"/>
      <c r="AG1093" s="135"/>
    </row>
    <row r="1094" spans="1:33" hidden="1">
      <c r="A1094" s="60" t="s">
        <v>5893</v>
      </c>
      <c r="B1094" s="31" t="s">
        <v>1361</v>
      </c>
      <c r="C1094" s="32" t="s">
        <v>2179</v>
      </c>
      <c r="D1094" s="32" t="s">
        <v>2211</v>
      </c>
      <c r="E1094" s="32" t="s">
        <v>2122</v>
      </c>
      <c r="F1094" s="32" t="s">
        <v>2119</v>
      </c>
      <c r="G1094" s="34" t="s">
        <v>2108</v>
      </c>
      <c r="H1094" s="35" t="s">
        <v>3138</v>
      </c>
      <c r="I1094" s="314">
        <v>8211</v>
      </c>
      <c r="J1094" s="341">
        <v>1076</v>
      </c>
      <c r="K1094" s="334">
        <v>128</v>
      </c>
      <c r="L1094" s="327">
        <v>1153.5999999999999</v>
      </c>
      <c r="M1094" s="18">
        <f t="shared" si="157"/>
        <v>1.55888442E-2</v>
      </c>
      <c r="N1094" s="18">
        <f t="shared" si="158"/>
        <v>1.45402187E-2</v>
      </c>
      <c r="O1094" s="36">
        <f t="shared" si="159"/>
        <v>7.3452629999999999E-4</v>
      </c>
      <c r="P1094" s="362">
        <f t="shared" si="160"/>
        <v>78594</v>
      </c>
      <c r="Q1094" s="215"/>
      <c r="R1094" s="215"/>
      <c r="S1094" s="215"/>
      <c r="T1094" s="215"/>
      <c r="U1094" s="201">
        <f t="shared" si="161"/>
        <v>78594</v>
      </c>
      <c r="V1094" s="223">
        <f t="shared" si="162"/>
        <v>78594</v>
      </c>
      <c r="W1094" s="155"/>
      <c r="X1094" s="158"/>
      <c r="Y1094" s="152"/>
      <c r="Z1094" s="123"/>
      <c r="AA1094" s="124"/>
      <c r="AB1094" s="118"/>
      <c r="AC1094" s="135"/>
      <c r="AD1094" s="135"/>
      <c r="AE1094" s="144"/>
      <c r="AF1094" s="145"/>
      <c r="AG1094" s="135"/>
    </row>
    <row r="1095" spans="1:33" hidden="1">
      <c r="A1095" s="60" t="s">
        <v>5894</v>
      </c>
      <c r="B1095" s="31" t="s">
        <v>1362</v>
      </c>
      <c r="C1095" s="32" t="s">
        <v>2179</v>
      </c>
      <c r="D1095" s="32" t="s">
        <v>2211</v>
      </c>
      <c r="E1095" s="32" t="s">
        <v>2124</v>
      </c>
      <c r="F1095" s="32" t="s">
        <v>2119</v>
      </c>
      <c r="G1095" s="34" t="s">
        <v>2108</v>
      </c>
      <c r="H1095" s="35" t="s">
        <v>3139</v>
      </c>
      <c r="I1095" s="314">
        <v>11307</v>
      </c>
      <c r="J1095" s="341">
        <v>1706</v>
      </c>
      <c r="K1095" s="334">
        <v>344</v>
      </c>
      <c r="L1095" s="327">
        <v>1129.3900000000001</v>
      </c>
      <c r="M1095" s="18">
        <f t="shared" si="157"/>
        <v>3.04236313E-2</v>
      </c>
      <c r="N1095" s="18">
        <f t="shared" si="158"/>
        <v>4.5956414500000001E-2</v>
      </c>
      <c r="O1095" s="36">
        <f t="shared" si="159"/>
        <v>2.3215740999999999E-3</v>
      </c>
      <c r="P1095" s="362">
        <f t="shared" si="160"/>
        <v>248408</v>
      </c>
      <c r="Q1095" s="215"/>
      <c r="R1095" s="215"/>
      <c r="S1095" s="215"/>
      <c r="T1095" s="215"/>
      <c r="U1095" s="201">
        <f t="shared" si="161"/>
        <v>248408</v>
      </c>
      <c r="V1095" s="223">
        <f t="shared" si="162"/>
        <v>248408</v>
      </c>
      <c r="W1095" s="155"/>
      <c r="X1095" s="158"/>
      <c r="Y1095" s="152"/>
      <c r="Z1095" s="123"/>
      <c r="AA1095" s="124"/>
      <c r="AB1095" s="118"/>
      <c r="AC1095" s="135"/>
      <c r="AD1095" s="135"/>
      <c r="AE1095" s="144"/>
      <c r="AF1095" s="145"/>
      <c r="AG1095" s="135"/>
    </row>
    <row r="1096" spans="1:33" hidden="1">
      <c r="A1096" s="60" t="s">
        <v>5895</v>
      </c>
      <c r="B1096" s="31" t="s">
        <v>1363</v>
      </c>
      <c r="C1096" s="32" t="s">
        <v>2179</v>
      </c>
      <c r="D1096" s="32" t="s">
        <v>2211</v>
      </c>
      <c r="E1096" s="32" t="s">
        <v>2126</v>
      </c>
      <c r="F1096" s="32" t="s">
        <v>2119</v>
      </c>
      <c r="G1096" s="34" t="s">
        <v>2108</v>
      </c>
      <c r="H1096" s="35" t="s">
        <v>3140</v>
      </c>
      <c r="I1096" s="314">
        <v>9780</v>
      </c>
      <c r="J1096" s="341">
        <v>1570</v>
      </c>
      <c r="K1096" s="334">
        <v>131</v>
      </c>
      <c r="L1096" s="327">
        <v>1325.01</v>
      </c>
      <c r="M1096" s="18">
        <f t="shared" si="157"/>
        <v>1.3394682999999999E-2</v>
      </c>
      <c r="N1096" s="18">
        <f t="shared" si="158"/>
        <v>1.5871315899999999E-2</v>
      </c>
      <c r="O1096" s="36">
        <f t="shared" si="159"/>
        <v>8.0176909999999995E-4</v>
      </c>
      <c r="P1096" s="362">
        <f t="shared" si="160"/>
        <v>85789</v>
      </c>
      <c r="Q1096" s="215"/>
      <c r="R1096" s="215"/>
      <c r="S1096" s="215"/>
      <c r="T1096" s="215"/>
      <c r="U1096" s="201">
        <f t="shared" si="161"/>
        <v>85789</v>
      </c>
      <c r="V1096" s="223">
        <f t="shared" si="162"/>
        <v>85789</v>
      </c>
      <c r="W1096" s="155"/>
      <c r="X1096" s="158"/>
      <c r="Y1096" s="152"/>
      <c r="Z1096" s="123"/>
      <c r="AA1096" s="124"/>
      <c r="AB1096" s="118"/>
      <c r="AC1096" s="135"/>
      <c r="AD1096" s="135"/>
      <c r="AE1096" s="144"/>
      <c r="AF1096" s="145"/>
      <c r="AG1096" s="135"/>
    </row>
    <row r="1097" spans="1:33" hidden="1">
      <c r="A1097" s="60" t="s">
        <v>5896</v>
      </c>
      <c r="B1097" s="31" t="s">
        <v>1364</v>
      </c>
      <c r="C1097" s="32" t="s">
        <v>2179</v>
      </c>
      <c r="D1097" s="32" t="s">
        <v>2211</v>
      </c>
      <c r="E1097" s="32" t="s">
        <v>2133</v>
      </c>
      <c r="F1097" s="32" t="s">
        <v>2119</v>
      </c>
      <c r="G1097" s="34" t="s">
        <v>2108</v>
      </c>
      <c r="H1097" s="35" t="s">
        <v>3141</v>
      </c>
      <c r="I1097" s="314">
        <v>8340</v>
      </c>
      <c r="J1097" s="341">
        <v>1243</v>
      </c>
      <c r="K1097" s="334">
        <v>121</v>
      </c>
      <c r="L1097" s="327">
        <v>1970.21</v>
      </c>
      <c r="M1097" s="18">
        <f t="shared" si="157"/>
        <v>1.4508393200000001E-2</v>
      </c>
      <c r="N1097" s="18">
        <f t="shared" si="158"/>
        <v>9.1533047999999995E-3</v>
      </c>
      <c r="O1097" s="36">
        <f t="shared" si="159"/>
        <v>4.6239620000000002E-4</v>
      </c>
      <c r="P1097" s="362">
        <f t="shared" si="160"/>
        <v>49476</v>
      </c>
      <c r="Q1097" s="215"/>
      <c r="R1097" s="215"/>
      <c r="S1097" s="215"/>
      <c r="T1097" s="215"/>
      <c r="U1097" s="201">
        <f t="shared" si="161"/>
        <v>49476</v>
      </c>
      <c r="V1097" s="223">
        <f t="shared" si="162"/>
        <v>49476</v>
      </c>
      <c r="W1097" s="155"/>
      <c r="X1097" s="158"/>
      <c r="Y1097" s="152"/>
      <c r="Z1097" s="123"/>
      <c r="AA1097" s="124"/>
      <c r="AB1097" s="118"/>
      <c r="AC1097" s="135"/>
      <c r="AD1097" s="135"/>
      <c r="AE1097" s="144"/>
      <c r="AF1097" s="145"/>
      <c r="AG1097" s="135"/>
    </row>
    <row r="1098" spans="1:33" hidden="1">
      <c r="A1098" s="60" t="s">
        <v>5897</v>
      </c>
      <c r="B1098" s="31" t="s">
        <v>1365</v>
      </c>
      <c r="C1098" s="32" t="s">
        <v>2179</v>
      </c>
      <c r="D1098" s="32" t="s">
        <v>2211</v>
      </c>
      <c r="E1098" s="32" t="s">
        <v>2157</v>
      </c>
      <c r="F1098" s="32">
        <v>3</v>
      </c>
      <c r="G1098" s="34" t="s">
        <v>2109</v>
      </c>
      <c r="H1098" s="35" t="s">
        <v>3142</v>
      </c>
      <c r="I1098" s="314">
        <v>10396</v>
      </c>
      <c r="J1098" s="341">
        <v>1469</v>
      </c>
      <c r="K1098" s="334">
        <v>433</v>
      </c>
      <c r="L1098" s="327">
        <v>1037.5999999999999</v>
      </c>
      <c r="M1098" s="18">
        <f t="shared" si="157"/>
        <v>4.1650634800000003E-2</v>
      </c>
      <c r="N1098" s="18">
        <f t="shared" si="158"/>
        <v>5.8967600699999997E-2</v>
      </c>
      <c r="O1098" s="36">
        <f t="shared" si="159"/>
        <v>2.9788584000000002E-3</v>
      </c>
      <c r="P1098" s="362">
        <f t="shared" si="160"/>
        <v>318737</v>
      </c>
      <c r="Q1098" s="215"/>
      <c r="R1098" s="215"/>
      <c r="S1098" s="215"/>
      <c r="T1098" s="215"/>
      <c r="U1098" s="201">
        <f t="shared" si="161"/>
        <v>318737</v>
      </c>
      <c r="V1098" s="223">
        <f t="shared" si="162"/>
        <v>318737</v>
      </c>
      <c r="W1098" s="155"/>
      <c r="X1098" s="158"/>
      <c r="Y1098" s="152"/>
      <c r="Z1098" s="123"/>
      <c r="AA1098" s="124"/>
      <c r="AB1098" s="118"/>
      <c r="AC1098" s="135"/>
      <c r="AD1098" s="135"/>
      <c r="AE1098" s="144"/>
      <c r="AF1098" s="145"/>
      <c r="AG1098" s="135"/>
    </row>
    <row r="1099" spans="1:33" hidden="1">
      <c r="A1099" s="60" t="s">
        <v>5898</v>
      </c>
      <c r="B1099" s="31" t="s">
        <v>1366</v>
      </c>
      <c r="C1099" s="32" t="s">
        <v>2179</v>
      </c>
      <c r="D1099" s="32" t="s">
        <v>2211</v>
      </c>
      <c r="E1099" s="32" t="s">
        <v>2159</v>
      </c>
      <c r="F1099" s="32" t="s">
        <v>2119</v>
      </c>
      <c r="G1099" s="34" t="s">
        <v>2108</v>
      </c>
      <c r="H1099" s="35" t="s">
        <v>3143</v>
      </c>
      <c r="I1099" s="314">
        <v>10789</v>
      </c>
      <c r="J1099" s="341">
        <v>1691</v>
      </c>
      <c r="K1099" s="334">
        <v>124</v>
      </c>
      <c r="L1099" s="327">
        <v>1529.25</v>
      </c>
      <c r="M1099" s="18">
        <f t="shared" si="157"/>
        <v>1.14931875E-2</v>
      </c>
      <c r="N1099" s="18">
        <f t="shared" si="158"/>
        <v>1.27088311E-2</v>
      </c>
      <c r="O1099" s="36">
        <f t="shared" si="159"/>
        <v>6.4201030000000004E-4</v>
      </c>
      <c r="P1099" s="362">
        <f t="shared" si="160"/>
        <v>68695</v>
      </c>
      <c r="Q1099" s="215"/>
      <c r="R1099" s="215"/>
      <c r="S1099" s="215"/>
      <c r="T1099" s="215"/>
      <c r="U1099" s="201">
        <f t="shared" si="161"/>
        <v>68695</v>
      </c>
      <c r="V1099" s="223">
        <f t="shared" si="162"/>
        <v>68695</v>
      </c>
      <c r="W1099" s="155"/>
      <c r="X1099" s="158"/>
      <c r="Y1099" s="152"/>
      <c r="Z1099" s="123"/>
      <c r="AA1099" s="124"/>
      <c r="AB1099" s="118"/>
      <c r="AC1099" s="135"/>
      <c r="AD1099" s="135"/>
      <c r="AE1099" s="144"/>
      <c r="AF1099" s="145"/>
      <c r="AG1099" s="135"/>
    </row>
    <row r="1100" spans="1:33" hidden="1">
      <c r="A1100" s="60" t="s">
        <v>5899</v>
      </c>
      <c r="B1100" s="31" t="s">
        <v>1367</v>
      </c>
      <c r="C1100" s="32" t="s">
        <v>2179</v>
      </c>
      <c r="D1100" s="32" t="s">
        <v>2211</v>
      </c>
      <c r="E1100" s="32" t="s">
        <v>2172</v>
      </c>
      <c r="F1100" s="32" t="s">
        <v>2119</v>
      </c>
      <c r="G1100" s="34" t="s">
        <v>2108</v>
      </c>
      <c r="H1100" s="35" t="s">
        <v>3144</v>
      </c>
      <c r="I1100" s="314">
        <v>10963</v>
      </c>
      <c r="J1100" s="341">
        <v>1746</v>
      </c>
      <c r="K1100" s="334">
        <v>77</v>
      </c>
      <c r="L1100" s="327">
        <v>1831.84</v>
      </c>
      <c r="M1100" s="18">
        <f t="shared" si="157"/>
        <v>7.0236248999999999E-3</v>
      </c>
      <c r="N1100" s="18">
        <f t="shared" si="158"/>
        <v>6.6944978999999996E-3</v>
      </c>
      <c r="O1100" s="36">
        <f t="shared" si="159"/>
        <v>3.3818500000000002E-4</v>
      </c>
      <c r="P1100" s="362">
        <f t="shared" si="160"/>
        <v>36185</v>
      </c>
      <c r="Q1100" s="215"/>
      <c r="R1100" s="215"/>
      <c r="S1100" s="215"/>
      <c r="T1100" s="215"/>
      <c r="U1100" s="201">
        <f t="shared" si="161"/>
        <v>36185</v>
      </c>
      <c r="V1100" s="223">
        <f t="shared" si="162"/>
        <v>36185</v>
      </c>
      <c r="W1100" s="155"/>
      <c r="X1100" s="158"/>
      <c r="Y1100" s="152"/>
      <c r="Z1100" s="123"/>
      <c r="AA1100" s="124"/>
      <c r="AB1100" s="118"/>
      <c r="AC1100" s="135"/>
      <c r="AD1100" s="135"/>
      <c r="AE1100" s="144"/>
      <c r="AF1100" s="145"/>
      <c r="AG1100" s="135"/>
    </row>
    <row r="1101" spans="1:33" s="10" customFormat="1" hidden="1">
      <c r="A1101" s="60" t="s">
        <v>5900</v>
      </c>
      <c r="B1101" s="31" t="s">
        <v>1368</v>
      </c>
      <c r="C1101" s="37" t="s">
        <v>2179</v>
      </c>
      <c r="D1101" s="37" t="s">
        <v>2211</v>
      </c>
      <c r="E1101" s="37" t="s">
        <v>2174</v>
      </c>
      <c r="F1101" s="37" t="s">
        <v>2119</v>
      </c>
      <c r="G1101" s="38" t="s">
        <v>2108</v>
      </c>
      <c r="H1101" s="40" t="s">
        <v>3145</v>
      </c>
      <c r="I1101" s="314">
        <v>4725</v>
      </c>
      <c r="J1101" s="341">
        <v>685</v>
      </c>
      <c r="K1101" s="334">
        <v>59</v>
      </c>
      <c r="L1101" s="327">
        <v>1300.1500000000001</v>
      </c>
      <c r="M1101" s="18">
        <f t="shared" si="157"/>
        <v>1.24867724E-2</v>
      </c>
      <c r="N1101" s="18">
        <f t="shared" si="158"/>
        <v>6.5788093999999998E-3</v>
      </c>
      <c r="O1101" s="52">
        <f t="shared" si="159"/>
        <v>3.3234079999999998E-4</v>
      </c>
      <c r="P1101" s="362">
        <f t="shared" si="160"/>
        <v>35560</v>
      </c>
      <c r="Q1101" s="215"/>
      <c r="R1101" s="215"/>
      <c r="S1101" s="215"/>
      <c r="T1101" s="215"/>
      <c r="U1101" s="201">
        <f t="shared" si="161"/>
        <v>35560</v>
      </c>
      <c r="V1101" s="223">
        <f t="shared" si="162"/>
        <v>35560</v>
      </c>
      <c r="W1101" s="155"/>
      <c r="X1101" s="158"/>
      <c r="Y1101" s="152"/>
      <c r="Z1101" s="123"/>
      <c r="AA1101" s="124"/>
      <c r="AB1101" s="118"/>
      <c r="AC1101" s="118"/>
      <c r="AD1101" s="118"/>
      <c r="AE1101" s="144"/>
      <c r="AF1101" s="145"/>
      <c r="AG1101" s="118"/>
    </row>
    <row r="1102" spans="1:33" hidden="1">
      <c r="A1102" s="60" t="s">
        <v>5901</v>
      </c>
      <c r="B1102" s="31" t="s">
        <v>1369</v>
      </c>
      <c r="C1102" s="32" t="s">
        <v>2179</v>
      </c>
      <c r="D1102" s="32" t="s">
        <v>2215</v>
      </c>
      <c r="E1102" s="32" t="s">
        <v>2116</v>
      </c>
      <c r="F1102" s="32" t="s">
        <v>2117</v>
      </c>
      <c r="G1102" s="38" t="s">
        <v>2107</v>
      </c>
      <c r="H1102" s="40" t="s">
        <v>3146</v>
      </c>
      <c r="I1102" s="314">
        <v>22216</v>
      </c>
      <c r="J1102" s="341">
        <v>2897</v>
      </c>
      <c r="K1102" s="334">
        <v>75</v>
      </c>
      <c r="L1102" s="327">
        <v>1933.55</v>
      </c>
      <c r="M1102" s="18">
        <f t="shared" si="157"/>
        <v>3.3759452000000001E-3</v>
      </c>
      <c r="N1102" s="18">
        <f t="shared" si="158"/>
        <v>5.0581124000000002E-3</v>
      </c>
      <c r="O1102" s="36">
        <f t="shared" si="159"/>
        <v>2.5551989999999999E-4</v>
      </c>
      <c r="P1102" s="362">
        <f t="shared" si="160"/>
        <v>27340</v>
      </c>
      <c r="Q1102" s="215"/>
      <c r="R1102" s="215"/>
      <c r="S1102" s="215"/>
      <c r="T1102" s="215"/>
      <c r="U1102" s="201">
        <f t="shared" si="161"/>
        <v>27340</v>
      </c>
      <c r="V1102" s="223">
        <f t="shared" si="162"/>
        <v>27340</v>
      </c>
      <c r="W1102" s="155"/>
      <c r="X1102" s="158"/>
      <c r="Y1102" s="152"/>
      <c r="Z1102" s="123"/>
      <c r="AA1102" s="124"/>
      <c r="AB1102" s="118"/>
      <c r="AC1102" s="135"/>
      <c r="AD1102" s="135"/>
      <c r="AE1102" s="144"/>
      <c r="AF1102" s="145"/>
      <c r="AG1102" s="135"/>
    </row>
    <row r="1103" spans="1:33" hidden="1">
      <c r="A1103" s="60" t="s">
        <v>5902</v>
      </c>
      <c r="B1103" s="31" t="s">
        <v>1370</v>
      </c>
      <c r="C1103" s="32" t="s">
        <v>2179</v>
      </c>
      <c r="D1103" s="32" t="s">
        <v>2215</v>
      </c>
      <c r="E1103" s="32" t="s">
        <v>2115</v>
      </c>
      <c r="F1103" s="32" t="s">
        <v>2119</v>
      </c>
      <c r="G1103" s="34" t="s">
        <v>2108</v>
      </c>
      <c r="H1103" s="35" t="s">
        <v>3147</v>
      </c>
      <c r="I1103" s="314">
        <v>4022</v>
      </c>
      <c r="J1103" s="341">
        <v>478</v>
      </c>
      <c r="K1103" s="334">
        <v>28</v>
      </c>
      <c r="L1103" s="327">
        <v>1009.43</v>
      </c>
      <c r="M1103" s="18">
        <f t="shared" si="157"/>
        <v>6.9617105E-3</v>
      </c>
      <c r="N1103" s="18">
        <f t="shared" si="158"/>
        <v>3.2966104999999999E-3</v>
      </c>
      <c r="O1103" s="36">
        <f t="shared" si="159"/>
        <v>1.665344E-4</v>
      </c>
      <c r="P1103" s="362">
        <f t="shared" si="160"/>
        <v>17819</v>
      </c>
      <c r="Q1103" s="215"/>
      <c r="R1103" s="215"/>
      <c r="S1103" s="215"/>
      <c r="T1103" s="215"/>
      <c r="U1103" s="201">
        <f t="shared" si="161"/>
        <v>17819</v>
      </c>
      <c r="V1103" s="223">
        <f t="shared" si="162"/>
        <v>17819</v>
      </c>
      <c r="W1103" s="155"/>
      <c r="X1103" s="158"/>
      <c r="Y1103" s="152"/>
      <c r="Z1103" s="123"/>
      <c r="AA1103" s="124"/>
      <c r="AB1103" s="118"/>
      <c r="AC1103" s="135"/>
      <c r="AD1103" s="135"/>
      <c r="AE1103" s="144"/>
      <c r="AF1103" s="145"/>
      <c r="AG1103" s="135"/>
    </row>
    <row r="1104" spans="1:33" hidden="1">
      <c r="A1104" s="60" t="s">
        <v>5903</v>
      </c>
      <c r="B1104" s="31" t="s">
        <v>1371</v>
      </c>
      <c r="C1104" s="32" t="s">
        <v>2179</v>
      </c>
      <c r="D1104" s="32" t="s">
        <v>2215</v>
      </c>
      <c r="E1104" s="32" t="s">
        <v>2120</v>
      </c>
      <c r="F1104" s="32" t="s">
        <v>2119</v>
      </c>
      <c r="G1104" s="34" t="s">
        <v>2108</v>
      </c>
      <c r="H1104" s="35" t="s">
        <v>3148</v>
      </c>
      <c r="I1104" s="314">
        <v>2558</v>
      </c>
      <c r="J1104" s="341">
        <v>300</v>
      </c>
      <c r="K1104" s="334">
        <v>33</v>
      </c>
      <c r="L1104" s="327">
        <v>945.23</v>
      </c>
      <c r="M1104" s="18">
        <f t="shared" si="157"/>
        <v>1.2900703600000001E-2</v>
      </c>
      <c r="N1104" s="18">
        <f t="shared" si="158"/>
        <v>4.0944648999999998E-3</v>
      </c>
      <c r="O1104" s="36">
        <f t="shared" si="159"/>
        <v>2.0683950000000001E-4</v>
      </c>
      <c r="P1104" s="362">
        <f t="shared" si="160"/>
        <v>22131</v>
      </c>
      <c r="Q1104" s="215"/>
      <c r="R1104" s="215"/>
      <c r="S1104" s="215"/>
      <c r="T1104" s="215"/>
      <c r="U1104" s="201">
        <f t="shared" si="161"/>
        <v>22131</v>
      </c>
      <c r="V1104" s="223">
        <f t="shared" si="162"/>
        <v>22131</v>
      </c>
      <c r="W1104" s="155"/>
      <c r="X1104" s="158"/>
      <c r="Y1104" s="152"/>
      <c r="Z1104" s="123"/>
      <c r="AA1104" s="124"/>
      <c r="AB1104" s="118"/>
      <c r="AC1104" s="135"/>
      <c r="AD1104" s="135"/>
      <c r="AE1104" s="144"/>
      <c r="AF1104" s="145"/>
      <c r="AG1104" s="135"/>
    </row>
    <row r="1105" spans="1:33" hidden="1">
      <c r="A1105" s="60" t="s">
        <v>5904</v>
      </c>
      <c r="B1105" s="31" t="s">
        <v>1372</v>
      </c>
      <c r="C1105" s="32" t="s">
        <v>2179</v>
      </c>
      <c r="D1105" s="32" t="s">
        <v>2215</v>
      </c>
      <c r="E1105" s="32" t="s">
        <v>2122</v>
      </c>
      <c r="F1105" s="32">
        <v>3</v>
      </c>
      <c r="G1105" s="34" t="s">
        <v>2109</v>
      </c>
      <c r="H1105" s="35" t="s">
        <v>3149</v>
      </c>
      <c r="I1105" s="314">
        <v>2780</v>
      </c>
      <c r="J1105" s="341">
        <v>340</v>
      </c>
      <c r="K1105" s="334">
        <v>35</v>
      </c>
      <c r="L1105" s="327">
        <v>1389.97</v>
      </c>
      <c r="M1105" s="18">
        <f t="shared" si="157"/>
        <v>1.2589928E-2</v>
      </c>
      <c r="N1105" s="18">
        <f t="shared" si="158"/>
        <v>3.0796171999999998E-3</v>
      </c>
      <c r="O1105" s="36">
        <f t="shared" si="159"/>
        <v>1.555726E-4</v>
      </c>
      <c r="P1105" s="362">
        <f t="shared" si="160"/>
        <v>16646</v>
      </c>
      <c r="Q1105" s="215"/>
      <c r="R1105" s="215"/>
      <c r="S1105" s="215"/>
      <c r="T1105" s="215"/>
      <c r="U1105" s="201">
        <f t="shared" si="161"/>
        <v>16646</v>
      </c>
      <c r="V1105" s="223">
        <f t="shared" si="162"/>
        <v>16646</v>
      </c>
      <c r="W1105" s="155"/>
      <c r="X1105" s="158"/>
      <c r="Y1105" s="152"/>
      <c r="Z1105" s="123"/>
      <c r="AA1105" s="124"/>
      <c r="AB1105" s="118"/>
      <c r="AC1105" s="135"/>
      <c r="AD1105" s="135"/>
      <c r="AE1105" s="144"/>
      <c r="AF1105" s="145"/>
      <c r="AG1105" s="135"/>
    </row>
    <row r="1106" spans="1:33" hidden="1">
      <c r="A1106" s="60" t="s">
        <v>5905</v>
      </c>
      <c r="B1106" s="31" t="s">
        <v>1373</v>
      </c>
      <c r="C1106" s="32" t="s">
        <v>2179</v>
      </c>
      <c r="D1106" s="32" t="s">
        <v>2215</v>
      </c>
      <c r="E1106" s="32" t="s">
        <v>2124</v>
      </c>
      <c r="F1106" s="32" t="s">
        <v>2119</v>
      </c>
      <c r="G1106" s="34" t="s">
        <v>2108</v>
      </c>
      <c r="H1106" s="35" t="s">
        <v>3150</v>
      </c>
      <c r="I1106" s="314">
        <v>11546</v>
      </c>
      <c r="J1106" s="341">
        <v>1567</v>
      </c>
      <c r="K1106" s="334">
        <v>59</v>
      </c>
      <c r="L1106" s="327">
        <v>1617.18</v>
      </c>
      <c r="M1106" s="18">
        <f t="shared" ref="M1106:M1169" si="163" xml:space="preserve"> ROUNDDOWN(K1106/I1106,10)</f>
        <v>5.1099947999999999E-3</v>
      </c>
      <c r="N1106" s="18">
        <f t="shared" ref="N1106:N1169" si="164">ROUNDDOWN(J1106*M1106/L1106,10)</f>
        <v>4.9514351000000002E-3</v>
      </c>
      <c r="O1106" s="36">
        <f t="shared" ref="O1106:O1169" si="165">ROUNDDOWN(N1106/$N$2500,10)</f>
        <v>2.5013089999999997E-4</v>
      </c>
      <c r="P1106" s="362">
        <f t="shared" si="160"/>
        <v>26764</v>
      </c>
      <c r="Q1106" s="215"/>
      <c r="R1106" s="215"/>
      <c r="S1106" s="215"/>
      <c r="T1106" s="215"/>
      <c r="U1106" s="201">
        <f t="shared" si="161"/>
        <v>26764</v>
      </c>
      <c r="V1106" s="223">
        <f t="shared" si="162"/>
        <v>26764</v>
      </c>
      <c r="W1106" s="155"/>
      <c r="X1106" s="158"/>
      <c r="Y1106" s="152"/>
      <c r="Z1106" s="123"/>
      <c r="AA1106" s="124"/>
      <c r="AB1106" s="118"/>
      <c r="AC1106" s="135"/>
      <c r="AD1106" s="135"/>
      <c r="AE1106" s="144"/>
      <c r="AF1106" s="145"/>
      <c r="AG1106" s="135"/>
    </row>
    <row r="1107" spans="1:33" hidden="1">
      <c r="A1107" s="60" t="s">
        <v>5906</v>
      </c>
      <c r="B1107" s="31" t="s">
        <v>1374</v>
      </c>
      <c r="C1107" s="32" t="s">
        <v>2179</v>
      </c>
      <c r="D1107" s="32" t="s">
        <v>2215</v>
      </c>
      <c r="E1107" s="32" t="s">
        <v>2126</v>
      </c>
      <c r="F1107" s="32" t="s">
        <v>2119</v>
      </c>
      <c r="G1107" s="34" t="s">
        <v>2108</v>
      </c>
      <c r="H1107" s="35" t="s">
        <v>3151</v>
      </c>
      <c r="I1107" s="314">
        <v>2623</v>
      </c>
      <c r="J1107" s="341">
        <v>262</v>
      </c>
      <c r="K1107" s="334">
        <v>43</v>
      </c>
      <c r="L1107" s="327">
        <v>1127.43</v>
      </c>
      <c r="M1107" s="18">
        <f t="shared" si="163"/>
        <v>1.6393442599999999E-2</v>
      </c>
      <c r="N1107" s="18">
        <f t="shared" si="164"/>
        <v>3.8096217999999999E-3</v>
      </c>
      <c r="O1107" s="36">
        <f t="shared" si="165"/>
        <v>1.924501E-4</v>
      </c>
      <c r="P1107" s="362">
        <f t="shared" ref="P1107:P1170" si="166">ROUNDDOWN(107000000*O1107,0)</f>
        <v>20592</v>
      </c>
      <c r="Q1107" s="215"/>
      <c r="R1107" s="215"/>
      <c r="S1107" s="215"/>
      <c r="T1107" s="215"/>
      <c r="U1107" s="201">
        <f t="shared" ref="U1107:U1170" si="167">MIN(P1107:S1107)</f>
        <v>20592</v>
      </c>
      <c r="V1107" s="223">
        <f t="shared" si="162"/>
        <v>20592</v>
      </c>
      <c r="W1107" s="155"/>
      <c r="X1107" s="158"/>
      <c r="Y1107" s="152"/>
      <c r="Z1107" s="123"/>
      <c r="AA1107" s="124"/>
      <c r="AB1107" s="118"/>
      <c r="AC1107" s="135"/>
      <c r="AD1107" s="135"/>
      <c r="AE1107" s="144"/>
      <c r="AF1107" s="145"/>
      <c r="AG1107" s="135"/>
    </row>
    <row r="1108" spans="1:33" hidden="1">
      <c r="A1108" s="60" t="s">
        <v>5907</v>
      </c>
      <c r="B1108" s="31" t="s">
        <v>1375</v>
      </c>
      <c r="C1108" s="32" t="s">
        <v>2179</v>
      </c>
      <c r="D1108" s="32" t="s">
        <v>2215</v>
      </c>
      <c r="E1108" s="32" t="s">
        <v>2133</v>
      </c>
      <c r="F1108" s="32" t="s">
        <v>2119</v>
      </c>
      <c r="G1108" s="38" t="s">
        <v>2108</v>
      </c>
      <c r="H1108" s="40" t="s">
        <v>3146</v>
      </c>
      <c r="I1108" s="314">
        <v>12880</v>
      </c>
      <c r="J1108" s="341">
        <v>1843</v>
      </c>
      <c r="K1108" s="334">
        <v>98</v>
      </c>
      <c r="L1108" s="327">
        <v>1408.45</v>
      </c>
      <c r="M1108" s="18">
        <f t="shared" si="163"/>
        <v>7.6086955999999997E-3</v>
      </c>
      <c r="N1108" s="18">
        <f t="shared" si="164"/>
        <v>9.9562113999999997E-3</v>
      </c>
      <c r="O1108" s="36">
        <f t="shared" si="165"/>
        <v>5.0295660000000003E-4</v>
      </c>
      <c r="P1108" s="362">
        <f t="shared" si="166"/>
        <v>53816</v>
      </c>
      <c r="Q1108" s="215"/>
      <c r="R1108" s="215"/>
      <c r="S1108" s="215"/>
      <c r="T1108" s="215"/>
      <c r="U1108" s="201">
        <f t="shared" si="167"/>
        <v>53816</v>
      </c>
      <c r="V1108" s="223">
        <f t="shared" si="162"/>
        <v>53816</v>
      </c>
      <c r="W1108" s="155"/>
      <c r="X1108" s="158"/>
      <c r="Y1108" s="152"/>
      <c r="Z1108" s="123"/>
      <c r="AA1108" s="124"/>
      <c r="AB1108" s="118"/>
      <c r="AC1108" s="135"/>
      <c r="AD1108" s="135"/>
      <c r="AE1108" s="144"/>
      <c r="AF1108" s="145"/>
      <c r="AG1108" s="135"/>
    </row>
    <row r="1109" spans="1:33" hidden="1">
      <c r="A1109" s="60" t="s">
        <v>5908</v>
      </c>
      <c r="B1109" s="31" t="s">
        <v>1376</v>
      </c>
      <c r="C1109" s="32" t="s">
        <v>2179</v>
      </c>
      <c r="D1109" s="32" t="s">
        <v>2215</v>
      </c>
      <c r="E1109" s="32" t="s">
        <v>2157</v>
      </c>
      <c r="F1109" s="32" t="s">
        <v>2119</v>
      </c>
      <c r="G1109" s="34" t="s">
        <v>2108</v>
      </c>
      <c r="H1109" s="35" t="s">
        <v>3152</v>
      </c>
      <c r="I1109" s="314">
        <v>3699</v>
      </c>
      <c r="J1109" s="341">
        <v>527</v>
      </c>
      <c r="K1109" s="334">
        <v>71</v>
      </c>
      <c r="L1109" s="327">
        <v>1076.96</v>
      </c>
      <c r="M1109" s="18">
        <f t="shared" si="163"/>
        <v>1.9194376799999999E-2</v>
      </c>
      <c r="N1109" s="18">
        <f t="shared" si="164"/>
        <v>9.3925833E-3</v>
      </c>
      <c r="O1109" s="36">
        <f t="shared" si="165"/>
        <v>4.7448379999999999E-4</v>
      </c>
      <c r="P1109" s="362">
        <f t="shared" si="166"/>
        <v>50769</v>
      </c>
      <c r="Q1109" s="215"/>
      <c r="R1109" s="215"/>
      <c r="S1109" s="215"/>
      <c r="T1109" s="215"/>
      <c r="U1109" s="201">
        <f t="shared" si="167"/>
        <v>50769</v>
      </c>
      <c r="V1109" s="223">
        <f t="shared" si="162"/>
        <v>50769</v>
      </c>
      <c r="W1109" s="155"/>
      <c r="X1109" s="158"/>
      <c r="Y1109" s="152"/>
      <c r="Z1109" s="123"/>
      <c r="AA1109" s="124"/>
      <c r="AB1109" s="118"/>
      <c r="AC1109" s="135"/>
      <c r="AD1109" s="135"/>
      <c r="AE1109" s="144"/>
      <c r="AF1109" s="145"/>
      <c r="AG1109" s="135"/>
    </row>
    <row r="1110" spans="1:33" hidden="1">
      <c r="A1110" s="60" t="s">
        <v>5909</v>
      </c>
      <c r="B1110" s="31" t="s">
        <v>1377</v>
      </c>
      <c r="C1110" s="32" t="s">
        <v>2179</v>
      </c>
      <c r="D1110" s="32" t="s">
        <v>2215</v>
      </c>
      <c r="E1110" s="32" t="s">
        <v>2159</v>
      </c>
      <c r="F1110" s="32" t="s">
        <v>2119</v>
      </c>
      <c r="G1110" s="34" t="s">
        <v>2108</v>
      </c>
      <c r="H1110" s="35" t="s">
        <v>3153</v>
      </c>
      <c r="I1110" s="314">
        <v>1630</v>
      </c>
      <c r="J1110" s="341">
        <v>207</v>
      </c>
      <c r="K1110" s="334">
        <v>33</v>
      </c>
      <c r="L1110" s="327">
        <v>1057.53</v>
      </c>
      <c r="M1110" s="18">
        <f t="shared" si="163"/>
        <v>2.02453987E-2</v>
      </c>
      <c r="N1110" s="18">
        <f t="shared" si="164"/>
        <v>3.9628166000000003E-3</v>
      </c>
      <c r="O1110" s="36">
        <f t="shared" si="165"/>
        <v>2.00189E-4</v>
      </c>
      <c r="P1110" s="362">
        <f t="shared" si="166"/>
        <v>21420</v>
      </c>
      <c r="Q1110" s="215"/>
      <c r="R1110" s="215"/>
      <c r="S1110" s="215"/>
      <c r="T1110" s="215"/>
      <c r="U1110" s="201">
        <f t="shared" si="167"/>
        <v>21420</v>
      </c>
      <c r="V1110" s="223">
        <f t="shared" si="162"/>
        <v>21420</v>
      </c>
      <c r="W1110" s="155"/>
      <c r="X1110" s="158"/>
      <c r="Y1110" s="152"/>
      <c r="Z1110" s="123"/>
      <c r="AA1110" s="124"/>
      <c r="AB1110" s="118"/>
      <c r="AC1110" s="135"/>
      <c r="AD1110" s="135"/>
      <c r="AE1110" s="144"/>
      <c r="AF1110" s="145"/>
      <c r="AG1110" s="135"/>
    </row>
    <row r="1111" spans="1:33" hidden="1">
      <c r="A1111" s="60" t="s">
        <v>5910</v>
      </c>
      <c r="B1111" s="31" t="s">
        <v>1378</v>
      </c>
      <c r="C1111" s="32" t="s">
        <v>2179</v>
      </c>
      <c r="D1111" s="32" t="s">
        <v>2215</v>
      </c>
      <c r="E1111" s="32" t="s">
        <v>2172</v>
      </c>
      <c r="F1111" s="32" t="s">
        <v>2119</v>
      </c>
      <c r="G1111" s="34" t="s">
        <v>2108</v>
      </c>
      <c r="H1111" s="35" t="s">
        <v>3154</v>
      </c>
      <c r="I1111" s="314">
        <v>4238</v>
      </c>
      <c r="J1111" s="341">
        <v>572</v>
      </c>
      <c r="K1111" s="334">
        <v>67</v>
      </c>
      <c r="L1111" s="327">
        <v>1184.57</v>
      </c>
      <c r="M1111" s="18">
        <f t="shared" si="163"/>
        <v>1.5809343999999999E-2</v>
      </c>
      <c r="N1111" s="18">
        <f t="shared" si="164"/>
        <v>7.6339470999999999E-3</v>
      </c>
      <c r="O1111" s="36">
        <f t="shared" si="165"/>
        <v>3.8564300000000002E-4</v>
      </c>
      <c r="P1111" s="362">
        <f t="shared" si="166"/>
        <v>41263</v>
      </c>
      <c r="Q1111" s="215"/>
      <c r="R1111" s="215"/>
      <c r="S1111" s="215"/>
      <c r="T1111" s="215"/>
      <c r="U1111" s="201">
        <f t="shared" si="167"/>
        <v>41263</v>
      </c>
      <c r="V1111" s="223">
        <f t="shared" si="162"/>
        <v>41263</v>
      </c>
      <c r="W1111" s="155"/>
      <c r="X1111" s="158"/>
      <c r="Y1111" s="152"/>
      <c r="Z1111" s="123"/>
      <c r="AA1111" s="124"/>
      <c r="AB1111" s="118"/>
      <c r="AC1111" s="135"/>
      <c r="AD1111" s="135"/>
      <c r="AE1111" s="144"/>
      <c r="AF1111" s="145"/>
      <c r="AG1111" s="135"/>
    </row>
    <row r="1112" spans="1:33" hidden="1">
      <c r="A1112" s="60" t="s">
        <v>5911</v>
      </c>
      <c r="B1112" s="31" t="s">
        <v>1379</v>
      </c>
      <c r="C1112" s="32" t="s">
        <v>2179</v>
      </c>
      <c r="D1112" s="32" t="s">
        <v>2215</v>
      </c>
      <c r="E1112" s="32" t="s">
        <v>2174</v>
      </c>
      <c r="F1112" s="32" t="s">
        <v>2119</v>
      </c>
      <c r="G1112" s="34" t="s">
        <v>2108</v>
      </c>
      <c r="H1112" s="35" t="s">
        <v>3155</v>
      </c>
      <c r="I1112" s="314">
        <v>3598</v>
      </c>
      <c r="J1112" s="341">
        <v>480</v>
      </c>
      <c r="K1112" s="334">
        <v>28</v>
      </c>
      <c r="L1112" s="327">
        <v>1071.95</v>
      </c>
      <c r="M1112" s="18">
        <f t="shared" si="163"/>
        <v>7.7821011000000001E-3</v>
      </c>
      <c r="N1112" s="18">
        <f t="shared" si="164"/>
        <v>3.4846854000000001E-3</v>
      </c>
      <c r="O1112" s="36">
        <f t="shared" si="165"/>
        <v>1.760353E-4</v>
      </c>
      <c r="P1112" s="362">
        <f t="shared" si="166"/>
        <v>18835</v>
      </c>
      <c r="Q1112" s="215"/>
      <c r="R1112" s="215"/>
      <c r="S1112" s="215"/>
      <c r="T1112" s="215"/>
      <c r="U1112" s="201">
        <f t="shared" si="167"/>
        <v>18835</v>
      </c>
      <c r="V1112" s="223">
        <f t="shared" si="162"/>
        <v>18835</v>
      </c>
      <c r="W1112" s="155"/>
      <c r="X1112" s="158"/>
      <c r="Y1112" s="152"/>
      <c r="Z1112" s="123"/>
      <c r="AA1112" s="124"/>
      <c r="AB1112" s="118"/>
      <c r="AC1112" s="135"/>
      <c r="AD1112" s="135"/>
      <c r="AE1112" s="144"/>
      <c r="AF1112" s="145"/>
      <c r="AG1112" s="135"/>
    </row>
    <row r="1113" spans="1:33" hidden="1">
      <c r="A1113" s="60" t="s">
        <v>5912</v>
      </c>
      <c r="B1113" s="31" t="s">
        <v>1380</v>
      </c>
      <c r="C1113" s="32" t="s">
        <v>2179</v>
      </c>
      <c r="D1113" s="32" t="s">
        <v>2222</v>
      </c>
      <c r="E1113" s="32" t="s">
        <v>2116</v>
      </c>
      <c r="F1113" s="32" t="s">
        <v>2117</v>
      </c>
      <c r="G1113" s="34" t="s">
        <v>2107</v>
      </c>
      <c r="H1113" s="35" t="s">
        <v>2452</v>
      </c>
      <c r="I1113" s="314">
        <v>20741</v>
      </c>
      <c r="J1113" s="341">
        <v>3463</v>
      </c>
      <c r="K1113" s="334">
        <v>48</v>
      </c>
      <c r="L1113" s="327">
        <v>3301.17</v>
      </c>
      <c r="M1113" s="18">
        <f t="shared" si="163"/>
        <v>2.3142567E-3</v>
      </c>
      <c r="N1113" s="18">
        <f t="shared" si="164"/>
        <v>2.4277062E-3</v>
      </c>
      <c r="O1113" s="36">
        <f t="shared" si="165"/>
        <v>1.2264010000000001E-4</v>
      </c>
      <c r="P1113" s="362">
        <f t="shared" si="166"/>
        <v>13122</v>
      </c>
      <c r="Q1113" s="215"/>
      <c r="R1113" s="215"/>
      <c r="S1113" s="215"/>
      <c r="T1113" s="215"/>
      <c r="U1113" s="201">
        <f t="shared" si="167"/>
        <v>13122</v>
      </c>
      <c r="V1113" s="223">
        <f t="shared" si="162"/>
        <v>13122</v>
      </c>
      <c r="W1113" s="155"/>
      <c r="X1113" s="158"/>
      <c r="Y1113" s="152"/>
      <c r="Z1113" s="123"/>
      <c r="AA1113" s="124"/>
      <c r="AB1113" s="118"/>
      <c r="AC1113" s="135"/>
      <c r="AD1113" s="135"/>
      <c r="AE1113" s="144"/>
      <c r="AF1113" s="145"/>
      <c r="AG1113" s="135"/>
    </row>
    <row r="1114" spans="1:33" hidden="1">
      <c r="A1114" s="60" t="s">
        <v>5913</v>
      </c>
      <c r="B1114" s="31" t="s">
        <v>1381</v>
      </c>
      <c r="C1114" s="32" t="s">
        <v>2179</v>
      </c>
      <c r="D1114" s="32" t="s">
        <v>2222</v>
      </c>
      <c r="E1114" s="32" t="s">
        <v>2115</v>
      </c>
      <c r="F1114" s="32" t="s">
        <v>2117</v>
      </c>
      <c r="G1114" s="34" t="s">
        <v>2107</v>
      </c>
      <c r="H1114" s="35" t="s">
        <v>3156</v>
      </c>
      <c r="I1114" s="314">
        <v>44317</v>
      </c>
      <c r="J1114" s="341">
        <v>5916</v>
      </c>
      <c r="K1114" s="334">
        <v>116</v>
      </c>
      <c r="L1114" s="327">
        <v>2134.31</v>
      </c>
      <c r="M1114" s="18">
        <f t="shared" si="163"/>
        <v>2.6175056000000002E-3</v>
      </c>
      <c r="N1114" s="18">
        <f t="shared" si="164"/>
        <v>7.2553486000000002E-3</v>
      </c>
      <c r="O1114" s="36">
        <f t="shared" si="165"/>
        <v>3.6651739999999999E-4</v>
      </c>
      <c r="P1114" s="362">
        <f t="shared" si="166"/>
        <v>39217</v>
      </c>
      <c r="Q1114" s="215"/>
      <c r="R1114" s="215"/>
      <c r="S1114" s="215"/>
      <c r="T1114" s="215"/>
      <c r="U1114" s="201">
        <f t="shared" si="167"/>
        <v>39217</v>
      </c>
      <c r="V1114" s="223">
        <f t="shared" si="162"/>
        <v>39217</v>
      </c>
      <c r="W1114" s="155"/>
      <c r="X1114" s="158"/>
      <c r="Y1114" s="152"/>
      <c r="Z1114" s="123"/>
      <c r="AA1114" s="124"/>
      <c r="AB1114" s="118"/>
      <c r="AC1114" s="135"/>
      <c r="AD1114" s="135"/>
      <c r="AE1114" s="144"/>
      <c r="AF1114" s="145"/>
      <c r="AG1114" s="135"/>
    </row>
    <row r="1115" spans="1:33" hidden="1">
      <c r="A1115" s="60" t="s">
        <v>5914</v>
      </c>
      <c r="B1115" s="31" t="s">
        <v>1382</v>
      </c>
      <c r="C1115" s="32" t="s">
        <v>2179</v>
      </c>
      <c r="D1115" s="32" t="s">
        <v>2222</v>
      </c>
      <c r="E1115" s="32" t="s">
        <v>2120</v>
      </c>
      <c r="F1115" s="32" t="s">
        <v>2119</v>
      </c>
      <c r="G1115" s="34" t="s">
        <v>2108</v>
      </c>
      <c r="H1115" s="35" t="s">
        <v>3157</v>
      </c>
      <c r="I1115" s="314">
        <v>11701</v>
      </c>
      <c r="J1115" s="341">
        <v>1690</v>
      </c>
      <c r="K1115" s="334">
        <v>14</v>
      </c>
      <c r="L1115" s="327">
        <v>2282.6</v>
      </c>
      <c r="M1115" s="18">
        <f t="shared" si="163"/>
        <v>1.1964789E-3</v>
      </c>
      <c r="N1115" s="18">
        <f t="shared" si="164"/>
        <v>8.8585349999999998E-4</v>
      </c>
      <c r="O1115" s="36">
        <f t="shared" si="165"/>
        <v>4.4750499999999998E-5</v>
      </c>
      <c r="P1115" s="362">
        <f t="shared" si="166"/>
        <v>4788</v>
      </c>
      <c r="Q1115" s="215"/>
      <c r="R1115" s="215"/>
      <c r="S1115" s="215"/>
      <c r="T1115" s="215"/>
      <c r="U1115" s="201">
        <f t="shared" si="167"/>
        <v>4788</v>
      </c>
      <c r="V1115" s="223">
        <f t="shared" si="162"/>
        <v>4788</v>
      </c>
      <c r="W1115" s="155"/>
      <c r="X1115" s="158"/>
      <c r="Y1115" s="152"/>
      <c r="Z1115" s="123"/>
      <c r="AA1115" s="124"/>
      <c r="AB1115" s="118"/>
      <c r="AC1115" s="135"/>
      <c r="AD1115" s="135"/>
      <c r="AE1115" s="144"/>
      <c r="AF1115" s="145"/>
      <c r="AG1115" s="135"/>
    </row>
    <row r="1116" spans="1:33" hidden="1">
      <c r="A1116" s="60" t="s">
        <v>5915</v>
      </c>
      <c r="B1116" s="31" t="s">
        <v>1383</v>
      </c>
      <c r="C1116" s="32" t="s">
        <v>2179</v>
      </c>
      <c r="D1116" s="32" t="s">
        <v>2222</v>
      </c>
      <c r="E1116" s="32" t="s">
        <v>2122</v>
      </c>
      <c r="F1116" s="32">
        <v>3</v>
      </c>
      <c r="G1116" s="34" t="s">
        <v>2109</v>
      </c>
      <c r="H1116" s="35" t="s">
        <v>3158</v>
      </c>
      <c r="I1116" s="314">
        <v>15930</v>
      </c>
      <c r="J1116" s="341">
        <v>2069</v>
      </c>
      <c r="K1116" s="334">
        <v>12</v>
      </c>
      <c r="L1116" s="327">
        <v>2727.15</v>
      </c>
      <c r="M1116" s="18">
        <f t="shared" si="163"/>
        <v>7.5329559999999995E-4</v>
      </c>
      <c r="N1116" s="18">
        <f t="shared" si="164"/>
        <v>5.7150080000000002E-4</v>
      </c>
      <c r="O1116" s="36">
        <f t="shared" si="165"/>
        <v>2.8870400000000001E-5</v>
      </c>
      <c r="P1116" s="362">
        <f t="shared" si="166"/>
        <v>3089</v>
      </c>
      <c r="Q1116" s="215"/>
      <c r="R1116" s="215"/>
      <c r="S1116" s="215"/>
      <c r="T1116" s="215"/>
      <c r="U1116" s="201">
        <f t="shared" si="167"/>
        <v>3089</v>
      </c>
      <c r="V1116" s="223">
        <f t="shared" si="162"/>
        <v>3089</v>
      </c>
      <c r="W1116" s="155"/>
      <c r="X1116" s="158"/>
      <c r="Y1116" s="152"/>
      <c r="Z1116" s="123"/>
      <c r="AA1116" s="124"/>
      <c r="AB1116" s="118"/>
      <c r="AC1116" s="135"/>
      <c r="AD1116" s="135"/>
      <c r="AE1116" s="144"/>
      <c r="AF1116" s="145"/>
      <c r="AG1116" s="135"/>
    </row>
    <row r="1117" spans="1:33" hidden="1">
      <c r="A1117" s="60" t="s">
        <v>5916</v>
      </c>
      <c r="B1117" s="31" t="s">
        <v>1384</v>
      </c>
      <c r="C1117" s="32" t="s">
        <v>2179</v>
      </c>
      <c r="D1117" s="32" t="s">
        <v>2222</v>
      </c>
      <c r="E1117" s="32" t="s">
        <v>2124</v>
      </c>
      <c r="F1117" s="32" t="s">
        <v>2119</v>
      </c>
      <c r="G1117" s="34" t="s">
        <v>2108</v>
      </c>
      <c r="H1117" s="35" t="s">
        <v>3159</v>
      </c>
      <c r="I1117" s="314">
        <v>8235</v>
      </c>
      <c r="J1117" s="341">
        <v>1214</v>
      </c>
      <c r="K1117" s="334">
        <v>10</v>
      </c>
      <c r="L1117" s="327">
        <v>2003.65</v>
      </c>
      <c r="M1117" s="18">
        <f t="shared" si="163"/>
        <v>1.2143290000000001E-3</v>
      </c>
      <c r="N1117" s="18">
        <f t="shared" si="164"/>
        <v>7.3575490000000001E-4</v>
      </c>
      <c r="O1117" s="36">
        <f t="shared" si="165"/>
        <v>3.7168000000000001E-5</v>
      </c>
      <c r="P1117" s="362">
        <f t="shared" si="166"/>
        <v>3976</v>
      </c>
      <c r="Q1117" s="215"/>
      <c r="R1117" s="215"/>
      <c r="S1117" s="215"/>
      <c r="T1117" s="215"/>
      <c r="U1117" s="201">
        <f t="shared" si="167"/>
        <v>3976</v>
      </c>
      <c r="V1117" s="223">
        <f t="shared" si="162"/>
        <v>3976</v>
      </c>
      <c r="W1117" s="155"/>
      <c r="X1117" s="158"/>
      <c r="Y1117" s="152"/>
      <c r="Z1117" s="123"/>
      <c r="AA1117" s="124"/>
      <c r="AB1117" s="118"/>
      <c r="AC1117" s="135"/>
      <c r="AD1117" s="135"/>
      <c r="AE1117" s="144"/>
      <c r="AF1117" s="145"/>
      <c r="AG1117" s="135"/>
    </row>
    <row r="1118" spans="1:33" hidden="1">
      <c r="A1118" s="60" t="s">
        <v>5917</v>
      </c>
      <c r="B1118" s="31" t="s">
        <v>1385</v>
      </c>
      <c r="C1118" s="32" t="s">
        <v>2179</v>
      </c>
      <c r="D1118" s="32" t="s">
        <v>2222</v>
      </c>
      <c r="E1118" s="32" t="s">
        <v>2126</v>
      </c>
      <c r="F1118" s="32" t="s">
        <v>2119</v>
      </c>
      <c r="G1118" s="34" t="s">
        <v>2108</v>
      </c>
      <c r="H1118" s="35" t="s">
        <v>3160</v>
      </c>
      <c r="I1118" s="314">
        <v>3673</v>
      </c>
      <c r="J1118" s="341">
        <v>508</v>
      </c>
      <c r="K1118" s="334">
        <v>19</v>
      </c>
      <c r="L1118" s="327">
        <v>1492.75</v>
      </c>
      <c r="M1118" s="18">
        <f t="shared" si="163"/>
        <v>5.1728831999999997E-3</v>
      </c>
      <c r="N1118" s="18">
        <f t="shared" si="164"/>
        <v>1.7603916E-3</v>
      </c>
      <c r="O1118" s="36">
        <f t="shared" si="165"/>
        <v>8.8929400000000003E-5</v>
      </c>
      <c r="P1118" s="362">
        <f t="shared" si="166"/>
        <v>9515</v>
      </c>
      <c r="Q1118" s="215"/>
      <c r="R1118" s="215"/>
      <c r="S1118" s="215"/>
      <c r="T1118" s="215"/>
      <c r="U1118" s="201">
        <f t="shared" si="167"/>
        <v>9515</v>
      </c>
      <c r="V1118" s="223">
        <f t="shared" si="162"/>
        <v>9515</v>
      </c>
      <c r="W1118" s="155"/>
      <c r="X1118" s="158"/>
      <c r="Y1118" s="152"/>
      <c r="Z1118" s="123"/>
      <c r="AA1118" s="124"/>
      <c r="AB1118" s="118"/>
      <c r="AC1118" s="135"/>
      <c r="AD1118" s="135"/>
      <c r="AE1118" s="144"/>
      <c r="AF1118" s="145"/>
      <c r="AG1118" s="135"/>
    </row>
    <row r="1119" spans="1:33" hidden="1">
      <c r="A1119" s="60" t="s">
        <v>5918</v>
      </c>
      <c r="B1119" s="31" t="s">
        <v>1386</v>
      </c>
      <c r="C1119" s="32" t="s">
        <v>2179</v>
      </c>
      <c r="D1119" s="32" t="s">
        <v>2222</v>
      </c>
      <c r="E1119" s="32" t="s">
        <v>2133</v>
      </c>
      <c r="F1119" s="32" t="s">
        <v>2119</v>
      </c>
      <c r="G1119" s="34" t="s">
        <v>2108</v>
      </c>
      <c r="H1119" s="35" t="s">
        <v>3161</v>
      </c>
      <c r="I1119" s="314">
        <v>6356</v>
      </c>
      <c r="J1119" s="341">
        <v>860</v>
      </c>
      <c r="K1119" s="334">
        <v>6</v>
      </c>
      <c r="L1119" s="327">
        <v>1395.73</v>
      </c>
      <c r="M1119" s="18">
        <f t="shared" si="163"/>
        <v>9.4398989999999999E-4</v>
      </c>
      <c r="N1119" s="18">
        <f t="shared" si="164"/>
        <v>5.8165349999999996E-4</v>
      </c>
      <c r="O1119" s="36">
        <f t="shared" si="165"/>
        <v>2.93833E-5</v>
      </c>
      <c r="P1119" s="362">
        <f t="shared" si="166"/>
        <v>3144</v>
      </c>
      <c r="Q1119" s="215"/>
      <c r="R1119" s="215"/>
      <c r="S1119" s="215"/>
      <c r="T1119" s="215"/>
      <c r="U1119" s="201">
        <f t="shared" si="167"/>
        <v>3144</v>
      </c>
      <c r="V1119" s="223">
        <f t="shared" si="162"/>
        <v>3144</v>
      </c>
      <c r="W1119" s="155"/>
      <c r="X1119" s="158"/>
      <c r="Y1119" s="152"/>
      <c r="Z1119" s="123"/>
      <c r="AA1119" s="124"/>
      <c r="AB1119" s="118"/>
      <c r="AC1119" s="135"/>
      <c r="AD1119" s="135"/>
      <c r="AE1119" s="144"/>
      <c r="AF1119" s="145"/>
      <c r="AG1119" s="135"/>
    </row>
    <row r="1120" spans="1:33" hidden="1">
      <c r="A1120" s="60" t="s">
        <v>5919</v>
      </c>
      <c r="B1120" s="31" t="s">
        <v>1387</v>
      </c>
      <c r="C1120" s="32" t="s">
        <v>2179</v>
      </c>
      <c r="D1120" s="32" t="s">
        <v>2222</v>
      </c>
      <c r="E1120" s="32" t="s">
        <v>2157</v>
      </c>
      <c r="F1120" s="32" t="s">
        <v>2119</v>
      </c>
      <c r="G1120" s="34" t="s">
        <v>2108</v>
      </c>
      <c r="H1120" s="35" t="s">
        <v>3162</v>
      </c>
      <c r="I1120" s="314">
        <v>13330</v>
      </c>
      <c r="J1120" s="341">
        <v>2318</v>
      </c>
      <c r="K1120" s="334">
        <v>38</v>
      </c>
      <c r="L1120" s="327">
        <v>4095.66</v>
      </c>
      <c r="M1120" s="18">
        <f t="shared" si="163"/>
        <v>2.8507125999999998E-3</v>
      </c>
      <c r="N1120" s="18">
        <f t="shared" si="164"/>
        <v>1.6134033999999999E-3</v>
      </c>
      <c r="O1120" s="36">
        <f t="shared" si="165"/>
        <v>8.1503999999999998E-5</v>
      </c>
      <c r="P1120" s="362">
        <f t="shared" si="166"/>
        <v>8720</v>
      </c>
      <c r="Q1120" s="215"/>
      <c r="R1120" s="215"/>
      <c r="S1120" s="215"/>
      <c r="T1120" s="215"/>
      <c r="U1120" s="201">
        <f t="shared" si="167"/>
        <v>8720</v>
      </c>
      <c r="V1120" s="223">
        <f t="shared" si="162"/>
        <v>8720</v>
      </c>
      <c r="W1120" s="155"/>
      <c r="X1120" s="158"/>
      <c r="Y1120" s="152"/>
      <c r="Z1120" s="123"/>
      <c r="AA1120" s="124"/>
      <c r="AB1120" s="118"/>
      <c r="AC1120" s="135"/>
      <c r="AD1120" s="135"/>
      <c r="AE1120" s="144"/>
      <c r="AF1120" s="145"/>
      <c r="AG1120" s="135"/>
    </row>
    <row r="1121" spans="1:33" hidden="1">
      <c r="A1121" s="60" t="s">
        <v>5920</v>
      </c>
      <c r="B1121" s="31" t="s">
        <v>1388</v>
      </c>
      <c r="C1121" s="32" t="s">
        <v>2179</v>
      </c>
      <c r="D1121" s="32" t="s">
        <v>2228</v>
      </c>
      <c r="E1121" s="32" t="s">
        <v>2116</v>
      </c>
      <c r="F1121" s="32">
        <v>3</v>
      </c>
      <c r="G1121" s="34" t="s">
        <v>2109</v>
      </c>
      <c r="H1121" s="35" t="s">
        <v>3163</v>
      </c>
      <c r="I1121" s="314">
        <v>27044</v>
      </c>
      <c r="J1121" s="341">
        <v>3833</v>
      </c>
      <c r="K1121" s="334">
        <v>41</v>
      </c>
      <c r="L1121" s="327">
        <v>2409.17</v>
      </c>
      <c r="M1121" s="18">
        <f t="shared" si="163"/>
        <v>1.5160479000000001E-3</v>
      </c>
      <c r="N1121" s="18">
        <f t="shared" si="164"/>
        <v>2.4120387999999999E-3</v>
      </c>
      <c r="O1121" s="36">
        <f t="shared" si="165"/>
        <v>1.218486E-4</v>
      </c>
      <c r="P1121" s="362">
        <f t="shared" si="166"/>
        <v>13037</v>
      </c>
      <c r="Q1121" s="215"/>
      <c r="R1121" s="215"/>
      <c r="S1121" s="215"/>
      <c r="T1121" s="215"/>
      <c r="U1121" s="201">
        <f t="shared" si="167"/>
        <v>13037</v>
      </c>
      <c r="V1121" s="223">
        <f t="shared" si="162"/>
        <v>13037</v>
      </c>
      <c r="W1121" s="155"/>
      <c r="X1121" s="158"/>
      <c r="Y1121" s="152"/>
      <c r="Z1121" s="123"/>
      <c r="AA1121" s="124"/>
      <c r="AB1121" s="118"/>
      <c r="AC1121" s="135"/>
      <c r="AD1121" s="135"/>
      <c r="AE1121" s="144"/>
      <c r="AF1121" s="145"/>
      <c r="AG1121" s="135"/>
    </row>
    <row r="1122" spans="1:33" hidden="1">
      <c r="A1122" s="60" t="s">
        <v>5921</v>
      </c>
      <c r="B1122" s="31" t="s">
        <v>1389</v>
      </c>
      <c r="C1122" s="32" t="s">
        <v>2179</v>
      </c>
      <c r="D1122" s="32" t="s">
        <v>2228</v>
      </c>
      <c r="E1122" s="32" t="s">
        <v>2115</v>
      </c>
      <c r="F1122" s="32">
        <v>3</v>
      </c>
      <c r="G1122" s="34" t="s">
        <v>2109</v>
      </c>
      <c r="H1122" s="35" t="s">
        <v>3164</v>
      </c>
      <c r="I1122" s="314">
        <v>24621</v>
      </c>
      <c r="J1122" s="341">
        <v>3292</v>
      </c>
      <c r="K1122" s="334">
        <v>16</v>
      </c>
      <c r="L1122" s="327">
        <v>4973.12</v>
      </c>
      <c r="M1122" s="18">
        <f t="shared" si="163"/>
        <v>6.4985170000000003E-4</v>
      </c>
      <c r="N1122" s="18">
        <f t="shared" si="164"/>
        <v>4.301749E-4</v>
      </c>
      <c r="O1122" s="36">
        <f t="shared" si="165"/>
        <v>2.1730999999999999E-5</v>
      </c>
      <c r="P1122" s="362">
        <f t="shared" si="166"/>
        <v>2325</v>
      </c>
      <c r="Q1122" s="215"/>
      <c r="R1122" s="215"/>
      <c r="S1122" s="215"/>
      <c r="T1122" s="215"/>
      <c r="U1122" s="201">
        <f t="shared" si="167"/>
        <v>2325</v>
      </c>
      <c r="V1122" s="223">
        <f t="shared" si="162"/>
        <v>2325</v>
      </c>
      <c r="W1122" s="155"/>
      <c r="X1122" s="158"/>
      <c r="Y1122" s="152"/>
      <c r="Z1122" s="123"/>
      <c r="AA1122" s="124"/>
      <c r="AB1122" s="118"/>
      <c r="AC1122" s="135"/>
      <c r="AD1122" s="135"/>
      <c r="AE1122" s="144"/>
      <c r="AF1122" s="145"/>
      <c r="AG1122" s="135"/>
    </row>
    <row r="1123" spans="1:33" hidden="1">
      <c r="A1123" s="60" t="s">
        <v>5922</v>
      </c>
      <c r="B1123" s="31" t="s">
        <v>1390</v>
      </c>
      <c r="C1123" s="32" t="s">
        <v>2179</v>
      </c>
      <c r="D1123" s="32" t="s">
        <v>2228</v>
      </c>
      <c r="E1123" s="32" t="s">
        <v>2120</v>
      </c>
      <c r="F1123" s="32" t="s">
        <v>2119</v>
      </c>
      <c r="G1123" s="34" t="s">
        <v>2108</v>
      </c>
      <c r="H1123" s="35" t="s">
        <v>3165</v>
      </c>
      <c r="I1123" s="314">
        <v>29767</v>
      </c>
      <c r="J1123" s="341">
        <v>5681</v>
      </c>
      <c r="K1123" s="334">
        <v>14</v>
      </c>
      <c r="L1123" s="327">
        <v>4832.34</v>
      </c>
      <c r="M1123" s="18">
        <f t="shared" si="163"/>
        <v>4.703194E-4</v>
      </c>
      <c r="N1123" s="18">
        <f t="shared" si="164"/>
        <v>5.5291729999999999E-4</v>
      </c>
      <c r="O1123" s="36">
        <f t="shared" si="165"/>
        <v>2.7931599999999999E-5</v>
      </c>
      <c r="P1123" s="362">
        <f t="shared" si="166"/>
        <v>2988</v>
      </c>
      <c r="Q1123" s="215"/>
      <c r="R1123" s="215"/>
      <c r="S1123" s="215"/>
      <c r="T1123" s="215"/>
      <c r="U1123" s="201">
        <f t="shared" si="167"/>
        <v>2988</v>
      </c>
      <c r="V1123" s="223">
        <f t="shared" si="162"/>
        <v>2988</v>
      </c>
      <c r="W1123" s="155"/>
      <c r="X1123" s="158"/>
      <c r="Y1123" s="152"/>
      <c r="Z1123" s="123"/>
      <c r="AA1123" s="124"/>
      <c r="AB1123" s="118"/>
      <c r="AC1123" s="135"/>
      <c r="AD1123" s="135"/>
      <c r="AE1123" s="144"/>
      <c r="AF1123" s="145"/>
      <c r="AG1123" s="135"/>
    </row>
    <row r="1124" spans="1:33" hidden="1">
      <c r="A1124" s="60" t="s">
        <v>5923</v>
      </c>
      <c r="B1124" s="31" t="s">
        <v>1391</v>
      </c>
      <c r="C1124" s="32" t="s">
        <v>2179</v>
      </c>
      <c r="D1124" s="32" t="s">
        <v>2228</v>
      </c>
      <c r="E1124" s="32" t="s">
        <v>2122</v>
      </c>
      <c r="F1124" s="32">
        <v>3</v>
      </c>
      <c r="G1124" s="34" t="s">
        <v>2109</v>
      </c>
      <c r="H1124" s="35" t="s">
        <v>3166</v>
      </c>
      <c r="I1124" s="314">
        <v>86217</v>
      </c>
      <c r="J1124" s="341">
        <v>14326</v>
      </c>
      <c r="K1124" s="334">
        <v>35</v>
      </c>
      <c r="L1124" s="327">
        <v>3621.55</v>
      </c>
      <c r="M1124" s="18">
        <f t="shared" si="163"/>
        <v>4.0595239999999998E-4</v>
      </c>
      <c r="N1124" s="18">
        <f t="shared" si="164"/>
        <v>1.6058521999999999E-3</v>
      </c>
      <c r="O1124" s="36">
        <f t="shared" si="165"/>
        <v>8.1122600000000002E-5</v>
      </c>
      <c r="P1124" s="362">
        <f t="shared" si="166"/>
        <v>8680</v>
      </c>
      <c r="Q1124" s="215"/>
      <c r="R1124" s="215"/>
      <c r="S1124" s="215"/>
      <c r="T1124" s="215"/>
      <c r="U1124" s="201">
        <f t="shared" si="167"/>
        <v>8680</v>
      </c>
      <c r="V1124" s="223">
        <f t="shared" si="162"/>
        <v>8680</v>
      </c>
      <c r="W1124" s="155"/>
      <c r="X1124" s="158"/>
      <c r="Y1124" s="152"/>
      <c r="Z1124" s="123"/>
      <c r="AA1124" s="124"/>
      <c r="AB1124" s="118"/>
      <c r="AC1124" s="135"/>
      <c r="AD1124" s="135"/>
      <c r="AE1124" s="144"/>
      <c r="AF1124" s="145"/>
      <c r="AG1124" s="135"/>
    </row>
    <row r="1125" spans="1:33" hidden="1">
      <c r="A1125" s="60" t="s">
        <v>5924</v>
      </c>
      <c r="B1125" s="31" t="s">
        <v>1392</v>
      </c>
      <c r="C1125" s="32" t="s">
        <v>2179</v>
      </c>
      <c r="D1125" s="32" t="s">
        <v>2228</v>
      </c>
      <c r="E1125" s="32" t="s">
        <v>2124</v>
      </c>
      <c r="F1125" s="32" t="s">
        <v>2119</v>
      </c>
      <c r="G1125" s="34" t="s">
        <v>2108</v>
      </c>
      <c r="H1125" s="35" t="s">
        <v>3167</v>
      </c>
      <c r="I1125" s="314">
        <v>11363</v>
      </c>
      <c r="J1125" s="341">
        <v>1835</v>
      </c>
      <c r="K1125" s="334">
        <v>26</v>
      </c>
      <c r="L1125" s="327">
        <v>2195.7399999999998</v>
      </c>
      <c r="M1125" s="18">
        <f t="shared" si="163"/>
        <v>2.2881281E-3</v>
      </c>
      <c r="N1125" s="18">
        <f t="shared" si="164"/>
        <v>1.9122095E-3</v>
      </c>
      <c r="O1125" s="36">
        <f t="shared" si="165"/>
        <v>9.6598800000000001E-5</v>
      </c>
      <c r="P1125" s="362">
        <f t="shared" si="166"/>
        <v>10336</v>
      </c>
      <c r="Q1125" s="215"/>
      <c r="R1125" s="215"/>
      <c r="S1125" s="215"/>
      <c r="T1125" s="215"/>
      <c r="U1125" s="201">
        <f t="shared" si="167"/>
        <v>10336</v>
      </c>
      <c r="V1125" s="223">
        <f t="shared" si="162"/>
        <v>10336</v>
      </c>
      <c r="W1125" s="155"/>
      <c r="X1125" s="158"/>
      <c r="Y1125" s="152"/>
      <c r="Z1125" s="123"/>
      <c r="AA1125" s="124"/>
      <c r="AB1125" s="118"/>
      <c r="AC1125" s="135"/>
      <c r="AD1125" s="135"/>
      <c r="AE1125" s="144"/>
      <c r="AF1125" s="145"/>
      <c r="AG1125" s="135"/>
    </row>
    <row r="1126" spans="1:33" hidden="1">
      <c r="A1126" s="60" t="s">
        <v>5925</v>
      </c>
      <c r="B1126" s="31" t="s">
        <v>1393</v>
      </c>
      <c r="C1126" s="32" t="s">
        <v>2179</v>
      </c>
      <c r="D1126" s="32" t="s">
        <v>2228</v>
      </c>
      <c r="E1126" s="32" t="s">
        <v>2126</v>
      </c>
      <c r="F1126" s="32">
        <v>3</v>
      </c>
      <c r="G1126" s="34" t="s">
        <v>2109</v>
      </c>
      <c r="H1126" s="35" t="s">
        <v>3168</v>
      </c>
      <c r="I1126" s="314">
        <v>11594</v>
      </c>
      <c r="J1126" s="341">
        <v>1725</v>
      </c>
      <c r="K1126" s="334">
        <v>13</v>
      </c>
      <c r="L1126" s="327">
        <v>2272.75</v>
      </c>
      <c r="M1126" s="18">
        <f t="shared" si="163"/>
        <v>1.1212696E-3</v>
      </c>
      <c r="N1126" s="18">
        <f t="shared" si="164"/>
        <v>8.5103510000000002E-4</v>
      </c>
      <c r="O1126" s="36">
        <f t="shared" si="165"/>
        <v>4.2991599999999997E-5</v>
      </c>
      <c r="P1126" s="362">
        <f t="shared" si="166"/>
        <v>4600</v>
      </c>
      <c r="Q1126" s="215"/>
      <c r="R1126" s="215"/>
      <c r="S1126" s="215"/>
      <c r="T1126" s="215"/>
      <c r="U1126" s="201">
        <f t="shared" si="167"/>
        <v>4600</v>
      </c>
      <c r="V1126" s="223">
        <f t="shared" si="162"/>
        <v>4600</v>
      </c>
      <c r="W1126" s="155"/>
      <c r="X1126" s="158"/>
      <c r="Y1126" s="152"/>
      <c r="Z1126" s="123"/>
      <c r="AA1126" s="124"/>
      <c r="AB1126" s="118"/>
      <c r="AC1126" s="135"/>
      <c r="AD1126" s="135"/>
      <c r="AE1126" s="144"/>
      <c r="AF1126" s="145"/>
      <c r="AG1126" s="135"/>
    </row>
    <row r="1127" spans="1:33" hidden="1">
      <c r="A1127" s="60" t="s">
        <v>5926</v>
      </c>
      <c r="B1127" s="31" t="s">
        <v>1394</v>
      </c>
      <c r="C1127" s="32" t="s">
        <v>2179</v>
      </c>
      <c r="D1127" s="32" t="s">
        <v>2234</v>
      </c>
      <c r="E1127" s="32" t="s">
        <v>2116</v>
      </c>
      <c r="F1127" s="32" t="s">
        <v>2119</v>
      </c>
      <c r="G1127" s="34" t="s">
        <v>2108</v>
      </c>
      <c r="H1127" s="35" t="s">
        <v>3169</v>
      </c>
      <c r="I1127" s="314">
        <v>9053</v>
      </c>
      <c r="J1127" s="341">
        <v>1297</v>
      </c>
      <c r="K1127" s="334">
        <v>59</v>
      </c>
      <c r="L1127" s="327">
        <v>1475.42</v>
      </c>
      <c r="M1127" s="18">
        <f t="shared" si="163"/>
        <v>6.5171765999999997E-3</v>
      </c>
      <c r="N1127" s="18">
        <f t="shared" si="164"/>
        <v>5.7290656000000004E-3</v>
      </c>
      <c r="O1127" s="36">
        <f t="shared" si="165"/>
        <v>2.8941440000000002E-4</v>
      </c>
      <c r="P1127" s="362">
        <f t="shared" si="166"/>
        <v>30967</v>
      </c>
      <c r="Q1127" s="215"/>
      <c r="R1127" s="215"/>
      <c r="S1127" s="215"/>
      <c r="T1127" s="215"/>
      <c r="U1127" s="201">
        <f t="shared" si="167"/>
        <v>30967</v>
      </c>
      <c r="V1127" s="223">
        <f t="shared" si="162"/>
        <v>30967</v>
      </c>
      <c r="W1127" s="155"/>
      <c r="X1127" s="158"/>
      <c r="Y1127" s="152"/>
      <c r="Z1127" s="123"/>
      <c r="AA1127" s="124"/>
      <c r="AB1127" s="118"/>
      <c r="AC1127" s="135"/>
      <c r="AD1127" s="135"/>
      <c r="AE1127" s="144"/>
      <c r="AF1127" s="145"/>
      <c r="AG1127" s="135"/>
    </row>
    <row r="1128" spans="1:33" hidden="1">
      <c r="A1128" s="60" t="s">
        <v>5927</v>
      </c>
      <c r="B1128" s="31" t="s">
        <v>1395</v>
      </c>
      <c r="C1128" s="32" t="s">
        <v>2179</v>
      </c>
      <c r="D1128" s="32" t="s">
        <v>2234</v>
      </c>
      <c r="E1128" s="32" t="s">
        <v>2115</v>
      </c>
      <c r="F1128" s="32" t="s">
        <v>2119</v>
      </c>
      <c r="G1128" s="34" t="s">
        <v>2108</v>
      </c>
      <c r="H1128" s="35" t="s">
        <v>3170</v>
      </c>
      <c r="I1128" s="314">
        <v>8152</v>
      </c>
      <c r="J1128" s="341">
        <v>1032</v>
      </c>
      <c r="K1128" s="334">
        <v>64</v>
      </c>
      <c r="L1128" s="327">
        <v>1349.49</v>
      </c>
      <c r="M1128" s="18">
        <f t="shared" si="163"/>
        <v>7.8508341000000006E-3</v>
      </c>
      <c r="N1128" s="18">
        <f t="shared" si="164"/>
        <v>6.0037946E-3</v>
      </c>
      <c r="O1128" s="36">
        <f t="shared" si="165"/>
        <v>3.0329279999999998E-4</v>
      </c>
      <c r="P1128" s="362">
        <f t="shared" si="166"/>
        <v>32452</v>
      </c>
      <c r="Q1128" s="215"/>
      <c r="R1128" s="215"/>
      <c r="S1128" s="215"/>
      <c r="T1128" s="215"/>
      <c r="U1128" s="201">
        <f t="shared" si="167"/>
        <v>32452</v>
      </c>
      <c r="V1128" s="223">
        <f t="shared" si="162"/>
        <v>32452</v>
      </c>
      <c r="W1128" s="155"/>
      <c r="X1128" s="158"/>
      <c r="Y1128" s="152"/>
      <c r="Z1128" s="123"/>
      <c r="AA1128" s="124"/>
      <c r="AB1128" s="118"/>
      <c r="AC1128" s="135"/>
      <c r="AD1128" s="135"/>
      <c r="AE1128" s="144"/>
      <c r="AF1128" s="145"/>
      <c r="AG1128" s="135"/>
    </row>
    <row r="1129" spans="1:33" hidden="1">
      <c r="A1129" s="60" t="s">
        <v>5928</v>
      </c>
      <c r="B1129" s="31" t="s">
        <v>1396</v>
      </c>
      <c r="C1129" s="32" t="s">
        <v>2179</v>
      </c>
      <c r="D1129" s="32" t="s">
        <v>2234</v>
      </c>
      <c r="E1129" s="32" t="s">
        <v>2120</v>
      </c>
      <c r="F1129" s="32" t="s">
        <v>2119</v>
      </c>
      <c r="G1129" s="34" t="s">
        <v>2108</v>
      </c>
      <c r="H1129" s="35" t="s">
        <v>3171</v>
      </c>
      <c r="I1129" s="314">
        <v>8236</v>
      </c>
      <c r="J1129" s="341">
        <v>1199</v>
      </c>
      <c r="K1129" s="334">
        <v>52</v>
      </c>
      <c r="L1129" s="327">
        <v>1329.4</v>
      </c>
      <c r="M1129" s="18">
        <f t="shared" si="163"/>
        <v>6.3137445000000002E-3</v>
      </c>
      <c r="N1129" s="18">
        <f t="shared" si="164"/>
        <v>5.6944333000000001E-3</v>
      </c>
      <c r="O1129" s="36">
        <f t="shared" si="165"/>
        <v>2.8766490000000001E-4</v>
      </c>
      <c r="P1129" s="362">
        <f t="shared" si="166"/>
        <v>30780</v>
      </c>
      <c r="Q1129" s="215"/>
      <c r="R1129" s="215"/>
      <c r="S1129" s="215"/>
      <c r="T1129" s="215"/>
      <c r="U1129" s="201">
        <f t="shared" si="167"/>
        <v>30780</v>
      </c>
      <c r="V1129" s="223">
        <f t="shared" si="162"/>
        <v>30780</v>
      </c>
      <c r="W1129" s="155"/>
      <c r="X1129" s="158"/>
      <c r="Y1129" s="152"/>
      <c r="Z1129" s="123"/>
      <c r="AA1129" s="124"/>
      <c r="AB1129" s="118"/>
      <c r="AC1129" s="135"/>
      <c r="AD1129" s="135"/>
      <c r="AE1129" s="144"/>
      <c r="AF1129" s="145"/>
      <c r="AG1129" s="135"/>
    </row>
    <row r="1130" spans="1:33" hidden="1">
      <c r="A1130" s="60" t="s">
        <v>5929</v>
      </c>
      <c r="B1130" s="31" t="s">
        <v>1397</v>
      </c>
      <c r="C1130" s="32" t="s">
        <v>2179</v>
      </c>
      <c r="D1130" s="32" t="s">
        <v>2234</v>
      </c>
      <c r="E1130" s="32" t="s">
        <v>2122</v>
      </c>
      <c r="F1130" s="32" t="s">
        <v>2119</v>
      </c>
      <c r="G1130" s="34" t="s">
        <v>2108</v>
      </c>
      <c r="H1130" s="35" t="s">
        <v>3172</v>
      </c>
      <c r="I1130" s="314">
        <v>5472</v>
      </c>
      <c r="J1130" s="341">
        <v>772</v>
      </c>
      <c r="K1130" s="334">
        <v>77</v>
      </c>
      <c r="L1130" s="327">
        <v>1007.57</v>
      </c>
      <c r="M1130" s="18">
        <f t="shared" si="163"/>
        <v>1.40716374E-2</v>
      </c>
      <c r="N1130" s="18">
        <f t="shared" si="164"/>
        <v>1.0781686699999999E-2</v>
      </c>
      <c r="O1130" s="36">
        <f t="shared" si="165"/>
        <v>5.4465700000000004E-4</v>
      </c>
      <c r="P1130" s="362">
        <f t="shared" si="166"/>
        <v>58278</v>
      </c>
      <c r="Q1130" s="215"/>
      <c r="R1130" s="215"/>
      <c r="S1130" s="215"/>
      <c r="T1130" s="215"/>
      <c r="U1130" s="201">
        <f t="shared" si="167"/>
        <v>58278</v>
      </c>
      <c r="V1130" s="223">
        <f t="shared" si="162"/>
        <v>58278</v>
      </c>
      <c r="W1130" s="155"/>
      <c r="X1130" s="158"/>
      <c r="Y1130" s="152"/>
      <c r="Z1130" s="123"/>
      <c r="AA1130" s="124"/>
      <c r="AB1130" s="118"/>
      <c r="AC1130" s="135"/>
      <c r="AD1130" s="135"/>
      <c r="AE1130" s="144"/>
      <c r="AF1130" s="145"/>
      <c r="AG1130" s="135"/>
    </row>
    <row r="1131" spans="1:33" hidden="1">
      <c r="A1131" s="60" t="s">
        <v>5930</v>
      </c>
      <c r="B1131" s="31" t="s">
        <v>1398</v>
      </c>
      <c r="C1131" s="32" t="s">
        <v>2179</v>
      </c>
      <c r="D1131" s="32" t="s">
        <v>2234</v>
      </c>
      <c r="E1131" s="32" t="s">
        <v>2124</v>
      </c>
      <c r="F1131" s="32">
        <v>3</v>
      </c>
      <c r="G1131" s="34" t="s">
        <v>2109</v>
      </c>
      <c r="H1131" s="35" t="s">
        <v>3173</v>
      </c>
      <c r="I1131" s="314">
        <v>7811</v>
      </c>
      <c r="J1131" s="341">
        <v>1162</v>
      </c>
      <c r="K1131" s="334">
        <v>175</v>
      </c>
      <c r="L1131" s="327">
        <v>1123.52</v>
      </c>
      <c r="M1131" s="18">
        <f t="shared" si="163"/>
        <v>2.2404301599999999E-2</v>
      </c>
      <c r="N1131" s="18">
        <f t="shared" si="164"/>
        <v>2.3171637700000001E-2</v>
      </c>
      <c r="O1131" s="36">
        <f t="shared" si="165"/>
        <v>1.1705585000000001E-3</v>
      </c>
      <c r="P1131" s="362">
        <f t="shared" si="166"/>
        <v>125249</v>
      </c>
      <c r="Q1131" s="215"/>
      <c r="R1131" s="215"/>
      <c r="S1131" s="215"/>
      <c r="T1131" s="215"/>
      <c r="U1131" s="201">
        <f t="shared" si="167"/>
        <v>125249</v>
      </c>
      <c r="V1131" s="223">
        <f t="shared" si="162"/>
        <v>125249</v>
      </c>
      <c r="W1131" s="155"/>
      <c r="X1131" s="158"/>
      <c r="Y1131" s="152"/>
      <c r="Z1131" s="123"/>
      <c r="AA1131" s="124"/>
      <c r="AB1131" s="118"/>
      <c r="AC1131" s="135"/>
      <c r="AD1131" s="135"/>
      <c r="AE1131" s="144"/>
      <c r="AF1131" s="145"/>
      <c r="AG1131" s="135"/>
    </row>
    <row r="1132" spans="1:33" hidden="1">
      <c r="A1132" s="60" t="s">
        <v>5931</v>
      </c>
      <c r="B1132" s="31" t="s">
        <v>1399</v>
      </c>
      <c r="C1132" s="32" t="s">
        <v>2179</v>
      </c>
      <c r="D1132" s="32" t="s">
        <v>2234</v>
      </c>
      <c r="E1132" s="32" t="s">
        <v>2126</v>
      </c>
      <c r="F1132" s="32">
        <v>3</v>
      </c>
      <c r="G1132" s="34" t="s">
        <v>2109</v>
      </c>
      <c r="H1132" s="35" t="s">
        <v>3174</v>
      </c>
      <c r="I1132" s="314">
        <v>10969</v>
      </c>
      <c r="J1132" s="341">
        <v>1430</v>
      </c>
      <c r="K1132" s="334">
        <v>108</v>
      </c>
      <c r="L1132" s="327">
        <v>1504.88</v>
      </c>
      <c r="M1132" s="18">
        <f t="shared" si="163"/>
        <v>9.8459293999999999E-3</v>
      </c>
      <c r="N1132" s="18">
        <f t="shared" si="164"/>
        <v>9.3560143999999994E-3</v>
      </c>
      <c r="O1132" s="36">
        <f t="shared" si="165"/>
        <v>4.7263649999999997E-4</v>
      </c>
      <c r="P1132" s="362">
        <f t="shared" si="166"/>
        <v>50572</v>
      </c>
      <c r="Q1132" s="215"/>
      <c r="R1132" s="215"/>
      <c r="S1132" s="215"/>
      <c r="T1132" s="215"/>
      <c r="U1132" s="201">
        <f t="shared" si="167"/>
        <v>50572</v>
      </c>
      <c r="V1132" s="223">
        <f t="shared" si="162"/>
        <v>50572</v>
      </c>
      <c r="W1132" s="155"/>
      <c r="X1132" s="158"/>
      <c r="Y1132" s="152"/>
      <c r="Z1132" s="123"/>
      <c r="AA1132" s="124"/>
      <c r="AB1132" s="118"/>
      <c r="AC1132" s="135"/>
      <c r="AD1132" s="135"/>
      <c r="AE1132" s="144"/>
      <c r="AF1132" s="145"/>
      <c r="AG1132" s="135"/>
    </row>
    <row r="1133" spans="1:33" hidden="1">
      <c r="A1133" s="60" t="s">
        <v>5932</v>
      </c>
      <c r="B1133" s="31" t="s">
        <v>1400</v>
      </c>
      <c r="C1133" s="32" t="s">
        <v>2179</v>
      </c>
      <c r="D1133" s="32" t="s">
        <v>2234</v>
      </c>
      <c r="E1133" s="32" t="s">
        <v>2133</v>
      </c>
      <c r="F1133" s="32" t="s">
        <v>2119</v>
      </c>
      <c r="G1133" s="34" t="s">
        <v>2108</v>
      </c>
      <c r="H1133" s="35" t="s">
        <v>3175</v>
      </c>
      <c r="I1133" s="314">
        <v>5376</v>
      </c>
      <c r="J1133" s="341">
        <v>734</v>
      </c>
      <c r="K1133" s="334">
        <v>44</v>
      </c>
      <c r="L1133" s="327">
        <v>1942.89</v>
      </c>
      <c r="M1133" s="18">
        <f t="shared" si="163"/>
        <v>8.1845237999999994E-3</v>
      </c>
      <c r="N1133" s="18">
        <f t="shared" si="164"/>
        <v>3.0920126000000001E-3</v>
      </c>
      <c r="O1133" s="36">
        <f t="shared" si="165"/>
        <v>1.5619869999999999E-4</v>
      </c>
      <c r="P1133" s="362">
        <f t="shared" si="166"/>
        <v>16713</v>
      </c>
      <c r="Q1133" s="215"/>
      <c r="R1133" s="215"/>
      <c r="S1133" s="215"/>
      <c r="T1133" s="215"/>
      <c r="U1133" s="201">
        <f t="shared" si="167"/>
        <v>16713</v>
      </c>
      <c r="V1133" s="223">
        <f t="shared" si="162"/>
        <v>16713</v>
      </c>
      <c r="W1133" s="155"/>
      <c r="X1133" s="158"/>
      <c r="Y1133" s="152"/>
      <c r="Z1133" s="123"/>
      <c r="AA1133" s="124"/>
      <c r="AB1133" s="118"/>
      <c r="AC1133" s="135"/>
      <c r="AD1133" s="135"/>
      <c r="AE1133" s="144"/>
      <c r="AF1133" s="145"/>
      <c r="AG1133" s="135"/>
    </row>
    <row r="1134" spans="1:33" hidden="1">
      <c r="A1134" s="60" t="s">
        <v>5933</v>
      </c>
      <c r="B1134" s="31" t="s">
        <v>1401</v>
      </c>
      <c r="C1134" s="32" t="s">
        <v>2179</v>
      </c>
      <c r="D1134" s="32" t="s">
        <v>2234</v>
      </c>
      <c r="E1134" s="32" t="s">
        <v>2157</v>
      </c>
      <c r="F1134" s="32" t="s">
        <v>2119</v>
      </c>
      <c r="G1134" s="34" t="s">
        <v>2108</v>
      </c>
      <c r="H1134" s="35" t="s">
        <v>3176</v>
      </c>
      <c r="I1134" s="314">
        <v>5913</v>
      </c>
      <c r="J1134" s="341">
        <v>725</v>
      </c>
      <c r="K1134" s="334">
        <v>65</v>
      </c>
      <c r="L1134" s="327">
        <v>1078.28</v>
      </c>
      <c r="M1134" s="18">
        <f t="shared" si="163"/>
        <v>1.0992727799999999E-2</v>
      </c>
      <c r="N1134" s="18">
        <f t="shared" si="164"/>
        <v>7.3911484999999999E-3</v>
      </c>
      <c r="O1134" s="36">
        <f t="shared" si="165"/>
        <v>3.7337759999999997E-4</v>
      </c>
      <c r="P1134" s="362">
        <f t="shared" si="166"/>
        <v>39951</v>
      </c>
      <c r="Q1134" s="215"/>
      <c r="R1134" s="215"/>
      <c r="S1134" s="215"/>
      <c r="T1134" s="215"/>
      <c r="U1134" s="201">
        <f t="shared" si="167"/>
        <v>39951</v>
      </c>
      <c r="V1134" s="223">
        <f t="shared" si="162"/>
        <v>39951</v>
      </c>
      <c r="W1134" s="155"/>
      <c r="X1134" s="158"/>
      <c r="Y1134" s="152"/>
      <c r="Z1134" s="123"/>
      <c r="AA1134" s="124"/>
      <c r="AB1134" s="118"/>
      <c r="AC1134" s="135"/>
      <c r="AD1134" s="135"/>
      <c r="AE1134" s="144"/>
      <c r="AF1134" s="145"/>
      <c r="AG1134" s="135"/>
    </row>
    <row r="1135" spans="1:33" hidden="1">
      <c r="A1135" s="60" t="s">
        <v>5934</v>
      </c>
      <c r="B1135" s="31" t="s">
        <v>1402</v>
      </c>
      <c r="C1135" s="32" t="s">
        <v>2179</v>
      </c>
      <c r="D1135" s="32" t="s">
        <v>2234</v>
      </c>
      <c r="E1135" s="32" t="s">
        <v>2159</v>
      </c>
      <c r="F1135" s="32" t="s">
        <v>2119</v>
      </c>
      <c r="G1135" s="34" t="s">
        <v>2108</v>
      </c>
      <c r="H1135" s="35" t="s">
        <v>3177</v>
      </c>
      <c r="I1135" s="314">
        <v>3979</v>
      </c>
      <c r="J1135" s="341">
        <v>535</v>
      </c>
      <c r="K1135" s="334">
        <v>63</v>
      </c>
      <c r="L1135" s="327">
        <v>1256.6099999999999</v>
      </c>
      <c r="M1135" s="18">
        <f t="shared" si="163"/>
        <v>1.5833123899999999E-2</v>
      </c>
      <c r="N1135" s="18">
        <f t="shared" si="164"/>
        <v>6.7409308999999999E-3</v>
      </c>
      <c r="O1135" s="36">
        <f t="shared" si="165"/>
        <v>3.4053069999999999E-4</v>
      </c>
      <c r="P1135" s="362">
        <f t="shared" si="166"/>
        <v>36436</v>
      </c>
      <c r="Q1135" s="215"/>
      <c r="R1135" s="215"/>
      <c r="S1135" s="215"/>
      <c r="T1135" s="215"/>
      <c r="U1135" s="201">
        <f t="shared" si="167"/>
        <v>36436</v>
      </c>
      <c r="V1135" s="223">
        <f t="shared" si="162"/>
        <v>36436</v>
      </c>
      <c r="W1135" s="155"/>
      <c r="X1135" s="158"/>
      <c r="Y1135" s="152"/>
      <c r="Z1135" s="123"/>
      <c r="AA1135" s="124"/>
      <c r="AB1135" s="118"/>
      <c r="AC1135" s="135"/>
      <c r="AD1135" s="135"/>
      <c r="AE1135" s="144"/>
      <c r="AF1135" s="145"/>
      <c r="AG1135" s="135"/>
    </row>
    <row r="1136" spans="1:33" hidden="1">
      <c r="A1136" s="60" t="s">
        <v>5935</v>
      </c>
      <c r="B1136" s="31" t="s">
        <v>1403</v>
      </c>
      <c r="C1136" s="32" t="s">
        <v>2179</v>
      </c>
      <c r="D1136" s="32" t="s">
        <v>2234</v>
      </c>
      <c r="E1136" s="32" t="s">
        <v>2172</v>
      </c>
      <c r="F1136" s="32" t="s">
        <v>2119</v>
      </c>
      <c r="G1136" s="34" t="s">
        <v>2108</v>
      </c>
      <c r="H1136" s="35" t="s">
        <v>3178</v>
      </c>
      <c r="I1136" s="314">
        <v>8532</v>
      </c>
      <c r="J1136" s="341">
        <v>1282</v>
      </c>
      <c r="K1136" s="334">
        <v>48</v>
      </c>
      <c r="L1136" s="327">
        <v>1728.43</v>
      </c>
      <c r="M1136" s="18">
        <f t="shared" si="163"/>
        <v>5.6258790000000003E-3</v>
      </c>
      <c r="N1136" s="18">
        <f t="shared" si="164"/>
        <v>4.1727908000000003E-3</v>
      </c>
      <c r="O1136" s="36">
        <f t="shared" si="165"/>
        <v>2.1079630000000001E-4</v>
      </c>
      <c r="P1136" s="362">
        <f t="shared" si="166"/>
        <v>22555</v>
      </c>
      <c r="Q1136" s="215"/>
      <c r="R1136" s="215"/>
      <c r="S1136" s="215"/>
      <c r="T1136" s="215"/>
      <c r="U1136" s="201">
        <f t="shared" si="167"/>
        <v>22555</v>
      </c>
      <c r="V1136" s="223">
        <f t="shared" si="162"/>
        <v>22555</v>
      </c>
      <c r="W1136" s="155"/>
      <c r="X1136" s="158"/>
      <c r="Y1136" s="152"/>
      <c r="Z1136" s="123"/>
      <c r="AA1136" s="124"/>
      <c r="AB1136" s="118"/>
      <c r="AC1136" s="135"/>
      <c r="AD1136" s="135"/>
      <c r="AE1136" s="144"/>
      <c r="AF1136" s="145"/>
      <c r="AG1136" s="135"/>
    </row>
    <row r="1137" spans="1:33" hidden="1">
      <c r="A1137" s="60" t="s">
        <v>5936</v>
      </c>
      <c r="B1137" s="31" t="s">
        <v>1404</v>
      </c>
      <c r="C1137" s="32" t="s">
        <v>2179</v>
      </c>
      <c r="D1137" s="32" t="s">
        <v>2234</v>
      </c>
      <c r="E1137" s="32" t="s">
        <v>2174</v>
      </c>
      <c r="F1137" s="32" t="s">
        <v>2119</v>
      </c>
      <c r="G1137" s="34" t="s">
        <v>2108</v>
      </c>
      <c r="H1137" s="35" t="s">
        <v>2657</v>
      </c>
      <c r="I1137" s="314">
        <v>4415</v>
      </c>
      <c r="J1137" s="341">
        <v>576</v>
      </c>
      <c r="K1137" s="334">
        <v>49</v>
      </c>
      <c r="L1137" s="327">
        <v>1023.93</v>
      </c>
      <c r="M1137" s="18">
        <f t="shared" si="163"/>
        <v>1.1098527699999999E-2</v>
      </c>
      <c r="N1137" s="18">
        <f t="shared" si="164"/>
        <v>6.2433486000000003E-3</v>
      </c>
      <c r="O1137" s="36">
        <f t="shared" si="165"/>
        <v>3.1539440000000001E-4</v>
      </c>
      <c r="P1137" s="362">
        <f t="shared" si="166"/>
        <v>33747</v>
      </c>
      <c r="Q1137" s="215"/>
      <c r="R1137" s="215"/>
      <c r="S1137" s="215"/>
      <c r="T1137" s="215"/>
      <c r="U1137" s="201">
        <f t="shared" si="167"/>
        <v>33747</v>
      </c>
      <c r="V1137" s="223">
        <f t="shared" si="162"/>
        <v>33747</v>
      </c>
      <c r="W1137" s="155"/>
      <c r="X1137" s="158"/>
      <c r="Y1137" s="152"/>
      <c r="Z1137" s="123"/>
      <c r="AA1137" s="124"/>
      <c r="AB1137" s="118"/>
      <c r="AC1137" s="135"/>
      <c r="AD1137" s="135"/>
      <c r="AE1137" s="144"/>
      <c r="AF1137" s="145"/>
      <c r="AG1137" s="135"/>
    </row>
    <row r="1138" spans="1:33" hidden="1">
      <c r="A1138" s="60" t="s">
        <v>5937</v>
      </c>
      <c r="B1138" s="31" t="s">
        <v>1405</v>
      </c>
      <c r="C1138" s="32" t="s">
        <v>2179</v>
      </c>
      <c r="D1138" s="32" t="s">
        <v>2234</v>
      </c>
      <c r="E1138" s="32" t="s">
        <v>2175</v>
      </c>
      <c r="F1138" s="32" t="s">
        <v>2119</v>
      </c>
      <c r="G1138" s="34" t="s">
        <v>2108</v>
      </c>
      <c r="H1138" s="35" t="s">
        <v>3179</v>
      </c>
      <c r="I1138" s="314">
        <v>8129</v>
      </c>
      <c r="J1138" s="341">
        <v>1281</v>
      </c>
      <c r="K1138" s="334">
        <v>17</v>
      </c>
      <c r="L1138" s="327">
        <v>4584.42</v>
      </c>
      <c r="M1138" s="18">
        <f t="shared" si="163"/>
        <v>2.0912780999999998E-3</v>
      </c>
      <c r="N1138" s="18">
        <f t="shared" si="164"/>
        <v>5.8435460000000002E-4</v>
      </c>
      <c r="O1138" s="36">
        <f t="shared" si="165"/>
        <v>2.9519700000000001E-5</v>
      </c>
      <c r="P1138" s="362">
        <f t="shared" si="166"/>
        <v>3158</v>
      </c>
      <c r="Q1138" s="215"/>
      <c r="R1138" s="215"/>
      <c r="S1138" s="215"/>
      <c r="T1138" s="215"/>
      <c r="U1138" s="201">
        <f t="shared" si="167"/>
        <v>3158</v>
      </c>
      <c r="V1138" s="223">
        <f t="shared" si="162"/>
        <v>3158</v>
      </c>
      <c r="W1138" s="155"/>
      <c r="X1138" s="158"/>
      <c r="Y1138" s="152"/>
      <c r="Z1138" s="123"/>
      <c r="AA1138" s="124"/>
      <c r="AB1138" s="118"/>
      <c r="AC1138" s="135"/>
      <c r="AD1138" s="135"/>
      <c r="AE1138" s="144"/>
      <c r="AF1138" s="145"/>
      <c r="AG1138" s="135"/>
    </row>
    <row r="1139" spans="1:33" hidden="1">
      <c r="A1139" s="60" t="s">
        <v>5938</v>
      </c>
      <c r="B1139" s="31" t="s">
        <v>1406</v>
      </c>
      <c r="C1139" s="32" t="s">
        <v>2179</v>
      </c>
      <c r="D1139" s="32" t="s">
        <v>2234</v>
      </c>
      <c r="E1139" s="32" t="s">
        <v>2177</v>
      </c>
      <c r="F1139" s="32" t="s">
        <v>2119</v>
      </c>
      <c r="G1139" s="34" t="s">
        <v>2108</v>
      </c>
      <c r="H1139" s="35" t="s">
        <v>3180</v>
      </c>
      <c r="I1139" s="314">
        <v>12019</v>
      </c>
      <c r="J1139" s="341">
        <v>1858</v>
      </c>
      <c r="K1139" s="334">
        <v>37</v>
      </c>
      <c r="L1139" s="327">
        <v>2866.88</v>
      </c>
      <c r="M1139" s="18">
        <f t="shared" si="163"/>
        <v>3.0784591E-3</v>
      </c>
      <c r="N1139" s="18">
        <f t="shared" si="164"/>
        <v>1.9951225E-3</v>
      </c>
      <c r="O1139" s="36">
        <f t="shared" si="165"/>
        <v>1.007873E-4</v>
      </c>
      <c r="P1139" s="362">
        <f t="shared" si="166"/>
        <v>10784</v>
      </c>
      <c r="Q1139" s="215"/>
      <c r="R1139" s="215"/>
      <c r="S1139" s="215"/>
      <c r="T1139" s="215"/>
      <c r="U1139" s="201">
        <f t="shared" si="167"/>
        <v>10784</v>
      </c>
      <c r="V1139" s="223">
        <f t="shared" si="162"/>
        <v>10784</v>
      </c>
      <c r="W1139" s="155"/>
      <c r="X1139" s="158"/>
      <c r="Y1139" s="152"/>
      <c r="Z1139" s="123"/>
      <c r="AA1139" s="124"/>
      <c r="AB1139" s="118"/>
      <c r="AC1139" s="135"/>
      <c r="AD1139" s="135"/>
      <c r="AE1139" s="144"/>
      <c r="AF1139" s="145"/>
      <c r="AG1139" s="135"/>
    </row>
    <row r="1140" spans="1:33" hidden="1">
      <c r="A1140" s="60" t="s">
        <v>5939</v>
      </c>
      <c r="B1140" s="31" t="s">
        <v>1407</v>
      </c>
      <c r="C1140" s="32" t="s">
        <v>2179</v>
      </c>
      <c r="D1140" s="32" t="s">
        <v>2234</v>
      </c>
      <c r="E1140" s="32" t="s">
        <v>2179</v>
      </c>
      <c r="F1140" s="32" t="s">
        <v>2119</v>
      </c>
      <c r="G1140" s="34" t="s">
        <v>2108</v>
      </c>
      <c r="H1140" s="35" t="s">
        <v>3181</v>
      </c>
      <c r="I1140" s="314">
        <v>7154</v>
      </c>
      <c r="J1140" s="341">
        <v>944</v>
      </c>
      <c r="K1140" s="334">
        <v>95</v>
      </c>
      <c r="L1140" s="327">
        <v>1210.8399999999999</v>
      </c>
      <c r="M1140" s="18">
        <f t="shared" si="163"/>
        <v>1.3279284299999999E-2</v>
      </c>
      <c r="N1140" s="18">
        <f t="shared" si="164"/>
        <v>1.0352849500000001E-2</v>
      </c>
      <c r="O1140" s="36">
        <f t="shared" si="165"/>
        <v>5.2299349999999998E-4</v>
      </c>
      <c r="P1140" s="362">
        <f t="shared" si="166"/>
        <v>55960</v>
      </c>
      <c r="Q1140" s="215"/>
      <c r="R1140" s="215"/>
      <c r="S1140" s="215"/>
      <c r="T1140" s="215"/>
      <c r="U1140" s="201">
        <f t="shared" si="167"/>
        <v>55960</v>
      </c>
      <c r="V1140" s="223">
        <f t="shared" si="162"/>
        <v>55960</v>
      </c>
      <c r="W1140" s="155"/>
      <c r="X1140" s="158"/>
      <c r="Y1140" s="152"/>
      <c r="Z1140" s="123"/>
      <c r="AA1140" s="124"/>
      <c r="AB1140" s="118"/>
      <c r="AC1140" s="135"/>
      <c r="AD1140" s="135"/>
      <c r="AE1140" s="144"/>
      <c r="AF1140" s="145"/>
      <c r="AG1140" s="135"/>
    </row>
    <row r="1141" spans="1:33" hidden="1">
      <c r="A1141" s="60" t="s">
        <v>5940</v>
      </c>
      <c r="B1141" s="31" t="s">
        <v>1408</v>
      </c>
      <c r="C1141" s="32" t="s">
        <v>2179</v>
      </c>
      <c r="D1141" s="32" t="s">
        <v>2234</v>
      </c>
      <c r="E1141" s="32" t="s">
        <v>2211</v>
      </c>
      <c r="F1141" s="32">
        <v>3</v>
      </c>
      <c r="G1141" s="34" t="s">
        <v>2109</v>
      </c>
      <c r="H1141" s="35" t="s">
        <v>3182</v>
      </c>
      <c r="I1141" s="314">
        <v>5532</v>
      </c>
      <c r="J1141" s="341">
        <v>711</v>
      </c>
      <c r="K1141" s="334">
        <v>33</v>
      </c>
      <c r="L1141" s="327">
        <v>1246.99</v>
      </c>
      <c r="M1141" s="18">
        <f t="shared" si="163"/>
        <v>5.9652927999999999E-3</v>
      </c>
      <c r="N1141" s="18">
        <f t="shared" si="164"/>
        <v>3.4012487000000002E-3</v>
      </c>
      <c r="O1141" s="36">
        <f t="shared" si="165"/>
        <v>1.7182039999999999E-4</v>
      </c>
      <c r="P1141" s="362">
        <f t="shared" si="166"/>
        <v>18384</v>
      </c>
      <c r="Q1141" s="215"/>
      <c r="R1141" s="215"/>
      <c r="S1141" s="215"/>
      <c r="T1141" s="215"/>
      <c r="U1141" s="201">
        <f t="shared" si="167"/>
        <v>18384</v>
      </c>
      <c r="V1141" s="223">
        <f t="shared" si="162"/>
        <v>18384</v>
      </c>
      <c r="W1141" s="155"/>
      <c r="X1141" s="158"/>
      <c r="Y1141" s="152"/>
      <c r="Z1141" s="123"/>
      <c r="AA1141" s="124"/>
      <c r="AB1141" s="118"/>
      <c r="AC1141" s="135"/>
      <c r="AD1141" s="135"/>
      <c r="AE1141" s="144"/>
      <c r="AF1141" s="145"/>
      <c r="AG1141" s="135"/>
    </row>
    <row r="1142" spans="1:33" hidden="1">
      <c r="A1142" s="60" t="s">
        <v>5941</v>
      </c>
      <c r="B1142" s="31" t="s">
        <v>1409</v>
      </c>
      <c r="C1142" s="32" t="s">
        <v>2179</v>
      </c>
      <c r="D1142" s="32" t="s">
        <v>2242</v>
      </c>
      <c r="E1142" s="32" t="s">
        <v>2116</v>
      </c>
      <c r="F1142" s="32" t="s">
        <v>2117</v>
      </c>
      <c r="G1142" s="34" t="s">
        <v>2107</v>
      </c>
      <c r="H1142" s="35" t="s">
        <v>3183</v>
      </c>
      <c r="I1142" s="314">
        <v>21924</v>
      </c>
      <c r="J1142" s="341">
        <v>2991</v>
      </c>
      <c r="K1142" s="334">
        <v>132</v>
      </c>
      <c r="L1142" s="327">
        <v>2112.46</v>
      </c>
      <c r="M1142" s="18">
        <f t="shared" si="163"/>
        <v>6.0207990999999999E-3</v>
      </c>
      <c r="N1142" s="18">
        <f t="shared" si="164"/>
        <v>8.5247579000000007E-3</v>
      </c>
      <c r="O1142" s="36">
        <f t="shared" si="165"/>
        <v>4.3064399999999999E-4</v>
      </c>
      <c r="P1142" s="362">
        <f t="shared" si="166"/>
        <v>46078</v>
      </c>
      <c r="Q1142" s="215"/>
      <c r="R1142" s="215"/>
      <c r="S1142" s="215"/>
      <c r="T1142" s="215"/>
      <c r="U1142" s="201">
        <f t="shared" si="167"/>
        <v>46078</v>
      </c>
      <c r="V1142" s="223">
        <f t="shared" si="162"/>
        <v>46078</v>
      </c>
      <c r="W1142" s="155"/>
      <c r="X1142" s="158"/>
      <c r="Y1142" s="152"/>
      <c r="Z1142" s="123"/>
      <c r="AA1142" s="124"/>
      <c r="AB1142" s="118"/>
      <c r="AC1142" s="135"/>
      <c r="AD1142" s="135"/>
      <c r="AE1142" s="144"/>
      <c r="AF1142" s="145"/>
      <c r="AG1142" s="135"/>
    </row>
    <row r="1143" spans="1:33" hidden="1">
      <c r="A1143" s="60" t="s">
        <v>5942</v>
      </c>
      <c r="B1143" s="31" t="s">
        <v>1410</v>
      </c>
      <c r="C1143" s="32" t="s">
        <v>2179</v>
      </c>
      <c r="D1143" s="32" t="s">
        <v>2242</v>
      </c>
      <c r="E1143" s="32" t="s">
        <v>2115</v>
      </c>
      <c r="F1143" s="32" t="s">
        <v>2117</v>
      </c>
      <c r="G1143" s="34" t="s">
        <v>2107</v>
      </c>
      <c r="H1143" s="35" t="s">
        <v>3184</v>
      </c>
      <c r="I1143" s="314">
        <v>4390</v>
      </c>
      <c r="J1143" s="341">
        <v>593</v>
      </c>
      <c r="K1143" s="334">
        <v>45</v>
      </c>
      <c r="L1143" s="327">
        <v>1664.94</v>
      </c>
      <c r="M1143" s="18">
        <f t="shared" si="163"/>
        <v>1.0250569399999999E-2</v>
      </c>
      <c r="N1143" s="18">
        <f t="shared" si="164"/>
        <v>3.6509349000000001E-3</v>
      </c>
      <c r="O1143" s="36">
        <f t="shared" si="165"/>
        <v>1.8443370000000001E-4</v>
      </c>
      <c r="P1143" s="362">
        <f t="shared" si="166"/>
        <v>19734</v>
      </c>
      <c r="Q1143" s="215"/>
      <c r="R1143" s="215"/>
      <c r="S1143" s="215"/>
      <c r="T1143" s="215"/>
      <c r="U1143" s="201">
        <f t="shared" si="167"/>
        <v>19734</v>
      </c>
      <c r="V1143" s="223">
        <f t="shared" si="162"/>
        <v>19734</v>
      </c>
      <c r="W1143" s="155"/>
      <c r="X1143" s="158"/>
      <c r="Y1143" s="152"/>
      <c r="Z1143" s="123"/>
      <c r="AA1143" s="124"/>
      <c r="AB1143" s="118"/>
      <c r="AC1143" s="135"/>
      <c r="AD1143" s="135"/>
      <c r="AE1143" s="144"/>
      <c r="AF1143" s="145"/>
      <c r="AG1143" s="135"/>
    </row>
    <row r="1144" spans="1:33" hidden="1">
      <c r="A1144" s="60" t="s">
        <v>5943</v>
      </c>
      <c r="B1144" s="31" t="s">
        <v>1411</v>
      </c>
      <c r="C1144" s="32" t="s">
        <v>2179</v>
      </c>
      <c r="D1144" s="32" t="s">
        <v>2242</v>
      </c>
      <c r="E1144" s="32" t="s">
        <v>2120</v>
      </c>
      <c r="F1144" s="32" t="s">
        <v>2119</v>
      </c>
      <c r="G1144" s="34" t="s">
        <v>2108</v>
      </c>
      <c r="H1144" s="35" t="s">
        <v>3185</v>
      </c>
      <c r="I1144" s="314">
        <v>7913</v>
      </c>
      <c r="J1144" s="341">
        <v>1116</v>
      </c>
      <c r="K1144" s="334">
        <v>82</v>
      </c>
      <c r="L1144" s="327">
        <v>1105.82</v>
      </c>
      <c r="M1144" s="18">
        <f t="shared" si="163"/>
        <v>1.0362694299999999E-2</v>
      </c>
      <c r="N1144" s="18">
        <f t="shared" si="164"/>
        <v>1.0458091500000001E-2</v>
      </c>
      <c r="O1144" s="36">
        <f t="shared" si="165"/>
        <v>5.2831000000000004E-4</v>
      </c>
      <c r="P1144" s="362">
        <f t="shared" si="166"/>
        <v>56529</v>
      </c>
      <c r="Q1144" s="215"/>
      <c r="R1144" s="215"/>
      <c r="S1144" s="215"/>
      <c r="T1144" s="215"/>
      <c r="U1144" s="201">
        <f t="shared" si="167"/>
        <v>56529</v>
      </c>
      <c r="V1144" s="223">
        <f t="shared" si="162"/>
        <v>56529</v>
      </c>
      <c r="W1144" s="155"/>
      <c r="X1144" s="158"/>
      <c r="Y1144" s="152"/>
      <c r="Z1144" s="123"/>
      <c r="AA1144" s="124"/>
      <c r="AB1144" s="118"/>
      <c r="AC1144" s="135"/>
      <c r="AD1144" s="135"/>
      <c r="AE1144" s="144"/>
      <c r="AF1144" s="145"/>
      <c r="AG1144" s="135"/>
    </row>
    <row r="1145" spans="1:33" hidden="1">
      <c r="A1145" s="60" t="s">
        <v>5944</v>
      </c>
      <c r="B1145" s="31" t="s">
        <v>1412</v>
      </c>
      <c r="C1145" s="32" t="s">
        <v>2179</v>
      </c>
      <c r="D1145" s="32" t="s">
        <v>2242</v>
      </c>
      <c r="E1145" s="32" t="s">
        <v>2122</v>
      </c>
      <c r="F1145" s="32" t="s">
        <v>2119</v>
      </c>
      <c r="G1145" s="34" t="s">
        <v>2108</v>
      </c>
      <c r="H1145" s="35" t="s">
        <v>3186</v>
      </c>
      <c r="I1145" s="314">
        <v>7608</v>
      </c>
      <c r="J1145" s="341">
        <v>1000</v>
      </c>
      <c r="K1145" s="334">
        <v>58</v>
      </c>
      <c r="L1145" s="327">
        <v>861.02</v>
      </c>
      <c r="M1145" s="18">
        <f t="shared" si="163"/>
        <v>7.6235540999999999E-3</v>
      </c>
      <c r="N1145" s="18">
        <f t="shared" si="164"/>
        <v>8.8540964000000007E-3</v>
      </c>
      <c r="O1145" s="36">
        <f t="shared" si="165"/>
        <v>4.4728120000000002E-4</v>
      </c>
      <c r="P1145" s="362">
        <f t="shared" si="166"/>
        <v>47859</v>
      </c>
      <c r="Q1145" s="215"/>
      <c r="R1145" s="215"/>
      <c r="S1145" s="215"/>
      <c r="T1145" s="215"/>
      <c r="U1145" s="201">
        <f t="shared" si="167"/>
        <v>47859</v>
      </c>
      <c r="V1145" s="223">
        <f t="shared" si="162"/>
        <v>47859</v>
      </c>
      <c r="W1145" s="155"/>
      <c r="X1145" s="158"/>
      <c r="Y1145" s="152"/>
      <c r="Z1145" s="123"/>
      <c r="AA1145" s="124"/>
      <c r="AB1145" s="118"/>
      <c r="AC1145" s="135"/>
      <c r="AD1145" s="135"/>
      <c r="AE1145" s="144"/>
      <c r="AF1145" s="145"/>
      <c r="AG1145" s="135"/>
    </row>
    <row r="1146" spans="1:33" hidden="1">
      <c r="A1146" s="60" t="s">
        <v>5945</v>
      </c>
      <c r="B1146" s="31" t="s">
        <v>1413</v>
      </c>
      <c r="C1146" s="32" t="s">
        <v>2179</v>
      </c>
      <c r="D1146" s="32" t="s">
        <v>2242</v>
      </c>
      <c r="E1146" s="32" t="s">
        <v>2124</v>
      </c>
      <c r="F1146" s="32" t="s">
        <v>2119</v>
      </c>
      <c r="G1146" s="34" t="s">
        <v>2108</v>
      </c>
      <c r="H1146" s="35" t="s">
        <v>3187</v>
      </c>
      <c r="I1146" s="314">
        <v>3586</v>
      </c>
      <c r="J1146" s="341">
        <v>470</v>
      </c>
      <c r="K1146" s="334">
        <v>26</v>
      </c>
      <c r="L1146" s="327">
        <v>1219.1600000000001</v>
      </c>
      <c r="M1146" s="18">
        <f t="shared" si="163"/>
        <v>7.2504181999999999E-3</v>
      </c>
      <c r="N1146" s="18">
        <f t="shared" si="164"/>
        <v>2.7951183999999998E-3</v>
      </c>
      <c r="O1146" s="36">
        <f t="shared" si="165"/>
        <v>1.412006E-4</v>
      </c>
      <c r="P1146" s="362">
        <f t="shared" si="166"/>
        <v>15108</v>
      </c>
      <c r="Q1146" s="215"/>
      <c r="R1146" s="215"/>
      <c r="S1146" s="215"/>
      <c r="T1146" s="215"/>
      <c r="U1146" s="201">
        <f t="shared" si="167"/>
        <v>15108</v>
      </c>
      <c r="V1146" s="223">
        <f t="shared" si="162"/>
        <v>15108</v>
      </c>
      <c r="W1146" s="155"/>
      <c r="X1146" s="158"/>
      <c r="Y1146" s="152"/>
      <c r="Z1146" s="123"/>
      <c r="AA1146" s="124"/>
      <c r="AB1146" s="118"/>
      <c r="AC1146" s="135"/>
      <c r="AD1146" s="135"/>
      <c r="AE1146" s="144"/>
      <c r="AF1146" s="145"/>
      <c r="AG1146" s="135"/>
    </row>
    <row r="1147" spans="1:33" hidden="1">
      <c r="A1147" s="60" t="s">
        <v>5946</v>
      </c>
      <c r="B1147" s="31" t="s">
        <v>1414</v>
      </c>
      <c r="C1147" s="32" t="s">
        <v>2179</v>
      </c>
      <c r="D1147" s="32" t="s">
        <v>2242</v>
      </c>
      <c r="E1147" s="32" t="s">
        <v>2126</v>
      </c>
      <c r="F1147" s="32" t="s">
        <v>2119</v>
      </c>
      <c r="G1147" s="34" t="s">
        <v>2108</v>
      </c>
      <c r="H1147" s="35" t="s">
        <v>3188</v>
      </c>
      <c r="I1147" s="314">
        <v>2650</v>
      </c>
      <c r="J1147" s="341">
        <v>375</v>
      </c>
      <c r="K1147" s="334">
        <v>16</v>
      </c>
      <c r="L1147" s="327">
        <v>1783.24</v>
      </c>
      <c r="M1147" s="18">
        <f t="shared" si="163"/>
        <v>6.0377358000000001E-3</v>
      </c>
      <c r="N1147" s="18">
        <f t="shared" si="164"/>
        <v>1.2696837E-3</v>
      </c>
      <c r="O1147" s="36">
        <f t="shared" si="165"/>
        <v>6.4140399999999993E-5</v>
      </c>
      <c r="P1147" s="362">
        <f t="shared" si="166"/>
        <v>6863</v>
      </c>
      <c r="Q1147" s="215"/>
      <c r="R1147" s="215"/>
      <c r="S1147" s="215"/>
      <c r="T1147" s="215"/>
      <c r="U1147" s="201">
        <f t="shared" si="167"/>
        <v>6863</v>
      </c>
      <c r="V1147" s="223">
        <f t="shared" si="162"/>
        <v>6863</v>
      </c>
      <c r="W1147" s="155"/>
      <c r="X1147" s="158"/>
      <c r="Y1147" s="152"/>
      <c r="Z1147" s="123"/>
      <c r="AA1147" s="124"/>
      <c r="AB1147" s="118"/>
      <c r="AC1147" s="135"/>
      <c r="AD1147" s="135"/>
      <c r="AE1147" s="144"/>
      <c r="AF1147" s="145"/>
      <c r="AG1147" s="135"/>
    </row>
    <row r="1148" spans="1:33" hidden="1">
      <c r="A1148" s="60" t="s">
        <v>5947</v>
      </c>
      <c r="B1148" s="31" t="s">
        <v>1415</v>
      </c>
      <c r="C1148" s="32" t="s">
        <v>2179</v>
      </c>
      <c r="D1148" s="32" t="s">
        <v>2242</v>
      </c>
      <c r="E1148" s="32" t="s">
        <v>2133</v>
      </c>
      <c r="F1148" s="32" t="s">
        <v>2119</v>
      </c>
      <c r="G1148" s="34" t="s">
        <v>2108</v>
      </c>
      <c r="H1148" s="35" t="s">
        <v>3189</v>
      </c>
      <c r="I1148" s="314">
        <v>6298</v>
      </c>
      <c r="J1148" s="341">
        <v>889</v>
      </c>
      <c r="K1148" s="334">
        <v>72</v>
      </c>
      <c r="L1148" s="327">
        <v>1242.79</v>
      </c>
      <c r="M1148" s="18">
        <f t="shared" si="163"/>
        <v>1.1432200599999999E-2</v>
      </c>
      <c r="N1148" s="18">
        <f t="shared" si="164"/>
        <v>8.1777502999999998E-3</v>
      </c>
      <c r="O1148" s="36">
        <f t="shared" si="165"/>
        <v>4.1311430000000001E-4</v>
      </c>
      <c r="P1148" s="362">
        <f t="shared" si="166"/>
        <v>44203</v>
      </c>
      <c r="Q1148" s="215"/>
      <c r="R1148" s="215"/>
      <c r="S1148" s="215"/>
      <c r="T1148" s="215"/>
      <c r="U1148" s="201">
        <f t="shared" si="167"/>
        <v>44203</v>
      </c>
      <c r="V1148" s="223">
        <f t="shared" si="162"/>
        <v>44203</v>
      </c>
      <c r="W1148" s="155"/>
      <c r="X1148" s="158"/>
      <c r="Y1148" s="152"/>
      <c r="Z1148" s="123"/>
      <c r="AA1148" s="124"/>
      <c r="AB1148" s="118"/>
      <c r="AC1148" s="135"/>
      <c r="AD1148" s="135"/>
      <c r="AE1148" s="144"/>
      <c r="AF1148" s="145"/>
      <c r="AG1148" s="135"/>
    </row>
    <row r="1149" spans="1:33" hidden="1">
      <c r="A1149" s="60" t="s">
        <v>5948</v>
      </c>
      <c r="B1149" s="31" t="s">
        <v>1416</v>
      </c>
      <c r="C1149" s="32" t="s">
        <v>2179</v>
      </c>
      <c r="D1149" s="32" t="s">
        <v>2242</v>
      </c>
      <c r="E1149" s="32" t="s">
        <v>2157</v>
      </c>
      <c r="F1149" s="32" t="s">
        <v>2119</v>
      </c>
      <c r="G1149" s="34" t="s">
        <v>2108</v>
      </c>
      <c r="H1149" s="35" t="s">
        <v>3190</v>
      </c>
      <c r="I1149" s="314">
        <v>4665</v>
      </c>
      <c r="J1149" s="341">
        <v>592</v>
      </c>
      <c r="K1149" s="334">
        <v>26</v>
      </c>
      <c r="L1149" s="327">
        <v>1441.44</v>
      </c>
      <c r="M1149" s="18">
        <f t="shared" si="163"/>
        <v>5.5734189999999996E-3</v>
      </c>
      <c r="N1149" s="18">
        <f t="shared" si="164"/>
        <v>2.2890053999999999E-3</v>
      </c>
      <c r="O1149" s="36">
        <f t="shared" si="165"/>
        <v>1.156333E-4</v>
      </c>
      <c r="P1149" s="362">
        <f t="shared" si="166"/>
        <v>12372</v>
      </c>
      <c r="Q1149" s="215"/>
      <c r="R1149" s="215"/>
      <c r="S1149" s="215"/>
      <c r="T1149" s="215"/>
      <c r="U1149" s="201">
        <f t="shared" si="167"/>
        <v>12372</v>
      </c>
      <c r="V1149" s="223">
        <f t="shared" si="162"/>
        <v>12372</v>
      </c>
      <c r="W1149" s="155"/>
      <c r="X1149" s="158"/>
      <c r="Y1149" s="152"/>
      <c r="Z1149" s="123"/>
      <c r="AA1149" s="124"/>
      <c r="AB1149" s="118"/>
      <c r="AC1149" s="135"/>
      <c r="AD1149" s="135"/>
      <c r="AE1149" s="144"/>
      <c r="AF1149" s="145"/>
      <c r="AG1149" s="135"/>
    </row>
    <row r="1150" spans="1:33" hidden="1">
      <c r="A1150" s="60" t="s">
        <v>5949</v>
      </c>
      <c r="B1150" s="31" t="s">
        <v>1417</v>
      </c>
      <c r="C1150" s="32" t="s">
        <v>2179</v>
      </c>
      <c r="D1150" s="32" t="s">
        <v>2242</v>
      </c>
      <c r="E1150" s="32" t="s">
        <v>2159</v>
      </c>
      <c r="F1150" s="32" t="s">
        <v>2119</v>
      </c>
      <c r="G1150" s="34" t="s">
        <v>2108</v>
      </c>
      <c r="H1150" s="35" t="s">
        <v>3183</v>
      </c>
      <c r="I1150" s="314">
        <v>8015</v>
      </c>
      <c r="J1150" s="341">
        <v>1178</v>
      </c>
      <c r="K1150" s="334">
        <v>62</v>
      </c>
      <c r="L1150" s="327">
        <v>1654.7</v>
      </c>
      <c r="M1150" s="18">
        <f t="shared" si="163"/>
        <v>7.7354959000000001E-3</v>
      </c>
      <c r="N1150" s="18">
        <f t="shared" si="164"/>
        <v>5.5069886000000002E-3</v>
      </c>
      <c r="O1150" s="36">
        <f t="shared" si="165"/>
        <v>2.7819580000000002E-4</v>
      </c>
      <c r="P1150" s="362">
        <f t="shared" si="166"/>
        <v>29766</v>
      </c>
      <c r="Q1150" s="215"/>
      <c r="R1150" s="215"/>
      <c r="S1150" s="215"/>
      <c r="T1150" s="215"/>
      <c r="U1150" s="201">
        <f t="shared" si="167"/>
        <v>29766</v>
      </c>
      <c r="V1150" s="223">
        <f t="shared" si="162"/>
        <v>29766</v>
      </c>
      <c r="W1150" s="155"/>
      <c r="X1150" s="158"/>
      <c r="Y1150" s="152"/>
      <c r="Z1150" s="123"/>
      <c r="AA1150" s="124"/>
      <c r="AB1150" s="118"/>
      <c r="AC1150" s="135"/>
      <c r="AD1150" s="135"/>
      <c r="AE1150" s="144"/>
      <c r="AF1150" s="145"/>
      <c r="AG1150" s="135"/>
    </row>
    <row r="1151" spans="1:33" hidden="1">
      <c r="A1151" s="60" t="s">
        <v>5950</v>
      </c>
      <c r="B1151" s="31" t="s">
        <v>1418</v>
      </c>
      <c r="C1151" s="32" t="s">
        <v>2179</v>
      </c>
      <c r="D1151" s="32" t="s">
        <v>2242</v>
      </c>
      <c r="E1151" s="32" t="s">
        <v>2172</v>
      </c>
      <c r="F1151" s="32" t="s">
        <v>2119</v>
      </c>
      <c r="G1151" s="34" t="s">
        <v>2108</v>
      </c>
      <c r="H1151" s="35" t="s">
        <v>3184</v>
      </c>
      <c r="I1151" s="314">
        <v>8218</v>
      </c>
      <c r="J1151" s="341">
        <v>1058</v>
      </c>
      <c r="K1151" s="334">
        <v>106</v>
      </c>
      <c r="L1151" s="327">
        <v>1480.49</v>
      </c>
      <c r="M1151" s="18">
        <f t="shared" si="163"/>
        <v>1.2898515399999999E-2</v>
      </c>
      <c r="N1151" s="18">
        <f t="shared" si="164"/>
        <v>9.2176436000000004E-3</v>
      </c>
      <c r="O1151" s="36">
        <f t="shared" si="165"/>
        <v>4.6564639999999998E-4</v>
      </c>
      <c r="P1151" s="362">
        <f t="shared" si="166"/>
        <v>49824</v>
      </c>
      <c r="Q1151" s="215"/>
      <c r="R1151" s="215"/>
      <c r="S1151" s="215"/>
      <c r="T1151" s="215"/>
      <c r="U1151" s="201">
        <f t="shared" si="167"/>
        <v>49824</v>
      </c>
      <c r="V1151" s="223">
        <f t="shared" si="162"/>
        <v>49824</v>
      </c>
      <c r="W1151" s="155"/>
      <c r="X1151" s="158"/>
      <c r="Y1151" s="152"/>
      <c r="Z1151" s="123"/>
      <c r="AA1151" s="124"/>
      <c r="AB1151" s="118"/>
      <c r="AC1151" s="135"/>
      <c r="AD1151" s="135"/>
      <c r="AE1151" s="144"/>
      <c r="AF1151" s="145"/>
      <c r="AG1151" s="135"/>
    </row>
    <row r="1152" spans="1:33" hidden="1">
      <c r="A1152" s="60" t="s">
        <v>5951</v>
      </c>
      <c r="B1152" s="31" t="s">
        <v>1419</v>
      </c>
      <c r="C1152" s="32" t="s">
        <v>2179</v>
      </c>
      <c r="D1152" s="32" t="s">
        <v>2242</v>
      </c>
      <c r="E1152" s="32" t="s">
        <v>2174</v>
      </c>
      <c r="F1152" s="32" t="s">
        <v>2119</v>
      </c>
      <c r="G1152" s="34" t="s">
        <v>2108</v>
      </c>
      <c r="H1152" s="35" t="s">
        <v>3191</v>
      </c>
      <c r="I1152" s="314">
        <v>5752</v>
      </c>
      <c r="J1152" s="341">
        <v>799</v>
      </c>
      <c r="K1152" s="334">
        <v>41</v>
      </c>
      <c r="L1152" s="327">
        <v>1292.04</v>
      </c>
      <c r="M1152" s="18">
        <f t="shared" si="163"/>
        <v>7.1279554000000002E-3</v>
      </c>
      <c r="N1152" s="18">
        <f t="shared" si="164"/>
        <v>4.4079412000000004E-3</v>
      </c>
      <c r="O1152" s="36">
        <f t="shared" si="165"/>
        <v>2.226753E-4</v>
      </c>
      <c r="P1152" s="362">
        <f t="shared" si="166"/>
        <v>23826</v>
      </c>
      <c r="Q1152" s="215"/>
      <c r="R1152" s="215"/>
      <c r="S1152" s="215"/>
      <c r="T1152" s="215"/>
      <c r="U1152" s="201">
        <f t="shared" si="167"/>
        <v>23826</v>
      </c>
      <c r="V1152" s="223">
        <f t="shared" si="162"/>
        <v>23826</v>
      </c>
      <c r="W1152" s="155"/>
      <c r="X1152" s="158"/>
      <c r="Y1152" s="152"/>
      <c r="Z1152" s="123"/>
      <c r="AA1152" s="124"/>
      <c r="AB1152" s="118"/>
      <c r="AC1152" s="135"/>
      <c r="AD1152" s="135"/>
      <c r="AE1152" s="144"/>
      <c r="AF1152" s="145"/>
      <c r="AG1152" s="135"/>
    </row>
    <row r="1153" spans="1:33" hidden="1">
      <c r="A1153" s="60" t="s">
        <v>5952</v>
      </c>
      <c r="B1153" s="31" t="s">
        <v>1420</v>
      </c>
      <c r="C1153" s="32" t="s">
        <v>2179</v>
      </c>
      <c r="D1153" s="32" t="s">
        <v>2242</v>
      </c>
      <c r="E1153" s="32" t="s">
        <v>2175</v>
      </c>
      <c r="F1153" s="32" t="s">
        <v>2119</v>
      </c>
      <c r="G1153" s="34" t="s">
        <v>2108</v>
      </c>
      <c r="H1153" s="35" t="s">
        <v>3192</v>
      </c>
      <c r="I1153" s="314">
        <v>5652</v>
      </c>
      <c r="J1153" s="341">
        <v>812</v>
      </c>
      <c r="K1153" s="334">
        <v>35</v>
      </c>
      <c r="L1153" s="327">
        <v>1939.67</v>
      </c>
      <c r="M1153" s="18">
        <f t="shared" si="163"/>
        <v>6.1924982000000003E-3</v>
      </c>
      <c r="N1153" s="18">
        <f t="shared" si="164"/>
        <v>2.5923525000000002E-3</v>
      </c>
      <c r="O1153" s="36">
        <f t="shared" si="165"/>
        <v>1.3095749999999999E-4</v>
      </c>
      <c r="P1153" s="362">
        <f t="shared" si="166"/>
        <v>14012</v>
      </c>
      <c r="Q1153" s="215"/>
      <c r="R1153" s="215"/>
      <c r="S1153" s="215"/>
      <c r="T1153" s="215"/>
      <c r="U1153" s="201">
        <f t="shared" si="167"/>
        <v>14012</v>
      </c>
      <c r="V1153" s="223">
        <f t="shared" si="162"/>
        <v>14012</v>
      </c>
      <c r="W1153" s="155"/>
      <c r="X1153" s="158"/>
      <c r="Y1153" s="152"/>
      <c r="Z1153" s="123"/>
      <c r="AA1153" s="124"/>
      <c r="AB1153" s="118"/>
      <c r="AC1153" s="135"/>
      <c r="AD1153" s="135"/>
      <c r="AE1153" s="144"/>
      <c r="AF1153" s="145"/>
      <c r="AG1153" s="135"/>
    </row>
    <row r="1154" spans="1:33" hidden="1">
      <c r="A1154" s="60" t="s">
        <v>5953</v>
      </c>
      <c r="B1154" s="31" t="s">
        <v>1421</v>
      </c>
      <c r="C1154" s="32" t="s">
        <v>2179</v>
      </c>
      <c r="D1154" s="32" t="s">
        <v>2249</v>
      </c>
      <c r="E1154" s="32" t="s">
        <v>2116</v>
      </c>
      <c r="F1154" s="32" t="s">
        <v>2117</v>
      </c>
      <c r="G1154" s="34" t="s">
        <v>2107</v>
      </c>
      <c r="H1154" s="35" t="s">
        <v>3193</v>
      </c>
      <c r="I1154" s="314">
        <v>22559</v>
      </c>
      <c r="J1154" s="341">
        <v>2859</v>
      </c>
      <c r="K1154" s="334">
        <v>23</v>
      </c>
      <c r="L1154" s="327">
        <v>2261.96</v>
      </c>
      <c r="M1154" s="18">
        <f t="shared" si="163"/>
        <v>1.0195486999999999E-3</v>
      </c>
      <c r="N1154" s="18">
        <f t="shared" si="164"/>
        <v>1.2886566E-3</v>
      </c>
      <c r="O1154" s="36">
        <f t="shared" si="165"/>
        <v>6.5098799999999994E-5</v>
      </c>
      <c r="P1154" s="362">
        <f t="shared" si="166"/>
        <v>6965</v>
      </c>
      <c r="Q1154" s="215"/>
      <c r="R1154" s="215"/>
      <c r="S1154" s="215"/>
      <c r="T1154" s="215"/>
      <c r="U1154" s="201">
        <f t="shared" si="167"/>
        <v>6965</v>
      </c>
      <c r="V1154" s="223">
        <f t="shared" si="162"/>
        <v>6965</v>
      </c>
      <c r="W1154" s="155"/>
      <c r="X1154" s="158"/>
      <c r="Y1154" s="152"/>
      <c r="Z1154" s="123"/>
      <c r="AA1154" s="124"/>
      <c r="AB1154" s="118"/>
      <c r="AC1154" s="135"/>
      <c r="AD1154" s="135"/>
      <c r="AE1154" s="144"/>
      <c r="AF1154" s="145"/>
      <c r="AG1154" s="135"/>
    </row>
    <row r="1155" spans="1:33" hidden="1">
      <c r="A1155" s="60" t="s">
        <v>5954</v>
      </c>
      <c r="B1155" s="31" t="s">
        <v>1422</v>
      </c>
      <c r="C1155" s="32" t="s">
        <v>2179</v>
      </c>
      <c r="D1155" s="32" t="s">
        <v>2249</v>
      </c>
      <c r="E1155" s="32" t="s">
        <v>2115</v>
      </c>
      <c r="F1155" s="32" t="s">
        <v>2117</v>
      </c>
      <c r="G1155" s="34" t="s">
        <v>2107</v>
      </c>
      <c r="H1155" s="35" t="s">
        <v>3194</v>
      </c>
      <c r="I1155" s="314">
        <v>62623</v>
      </c>
      <c r="J1155" s="341">
        <v>8506</v>
      </c>
      <c r="K1155" s="334">
        <v>110</v>
      </c>
      <c r="L1155" s="327">
        <v>2667.66</v>
      </c>
      <c r="M1155" s="18">
        <f t="shared" si="163"/>
        <v>1.7565431E-3</v>
      </c>
      <c r="N1155" s="18">
        <f t="shared" si="164"/>
        <v>5.6008469999999999E-3</v>
      </c>
      <c r="O1155" s="36">
        <f t="shared" si="165"/>
        <v>2.8293719999999999E-4</v>
      </c>
      <c r="P1155" s="362">
        <f t="shared" si="166"/>
        <v>30274</v>
      </c>
      <c r="Q1155" s="215"/>
      <c r="R1155" s="215"/>
      <c r="S1155" s="215"/>
      <c r="T1155" s="215"/>
      <c r="U1155" s="201">
        <f t="shared" si="167"/>
        <v>30274</v>
      </c>
      <c r="V1155" s="223">
        <f t="shared" si="162"/>
        <v>30274</v>
      </c>
      <c r="W1155" s="155"/>
      <c r="X1155" s="158"/>
      <c r="Y1155" s="152"/>
      <c r="Z1155" s="123"/>
      <c r="AA1155" s="124"/>
      <c r="AB1155" s="118"/>
      <c r="AC1155" s="135"/>
      <c r="AD1155" s="135"/>
      <c r="AE1155" s="144"/>
      <c r="AF1155" s="145"/>
      <c r="AG1155" s="135"/>
    </row>
    <row r="1156" spans="1:33" hidden="1">
      <c r="A1156" s="60" t="s">
        <v>5955</v>
      </c>
      <c r="B1156" s="31" t="s">
        <v>1423</v>
      </c>
      <c r="C1156" s="32" t="s">
        <v>2179</v>
      </c>
      <c r="D1156" s="32" t="s">
        <v>2249</v>
      </c>
      <c r="E1156" s="32" t="s">
        <v>2120</v>
      </c>
      <c r="F1156" s="32">
        <v>3</v>
      </c>
      <c r="G1156" s="34" t="s">
        <v>2109</v>
      </c>
      <c r="H1156" s="35" t="s">
        <v>3195</v>
      </c>
      <c r="I1156" s="314">
        <v>26812</v>
      </c>
      <c r="J1156" s="341">
        <v>4116</v>
      </c>
      <c r="K1156" s="334">
        <v>5</v>
      </c>
      <c r="L1156" s="327">
        <v>3499.65</v>
      </c>
      <c r="M1156" s="18">
        <f t="shared" si="163"/>
        <v>1.864836E-4</v>
      </c>
      <c r="N1156" s="18">
        <f t="shared" si="164"/>
        <v>2.1932660000000001E-4</v>
      </c>
      <c r="O1156" s="36">
        <f t="shared" si="165"/>
        <v>1.10796E-5</v>
      </c>
      <c r="P1156" s="362">
        <f t="shared" si="166"/>
        <v>1185</v>
      </c>
      <c r="Q1156" s="215"/>
      <c r="R1156" s="215"/>
      <c r="S1156" s="215"/>
      <c r="T1156" s="215"/>
      <c r="U1156" s="201">
        <f t="shared" si="167"/>
        <v>1185</v>
      </c>
      <c r="V1156" s="223">
        <f t="shared" si="162"/>
        <v>1185</v>
      </c>
      <c r="W1156" s="155"/>
      <c r="X1156" s="158"/>
      <c r="Y1156" s="152"/>
      <c r="Z1156" s="123"/>
      <c r="AA1156" s="124"/>
      <c r="AB1156" s="118"/>
      <c r="AC1156" s="135"/>
      <c r="AD1156" s="135"/>
      <c r="AE1156" s="144"/>
      <c r="AF1156" s="145"/>
      <c r="AG1156" s="135"/>
    </row>
    <row r="1157" spans="1:33" hidden="1">
      <c r="A1157" s="60" t="s">
        <v>5956</v>
      </c>
      <c r="B1157" s="31" t="s">
        <v>1424</v>
      </c>
      <c r="C1157" s="32" t="s">
        <v>2179</v>
      </c>
      <c r="D1157" s="32" t="s">
        <v>2249</v>
      </c>
      <c r="E1157" s="32" t="s">
        <v>2122</v>
      </c>
      <c r="F1157" s="32" t="s">
        <v>2119</v>
      </c>
      <c r="G1157" s="34" t="s">
        <v>2108</v>
      </c>
      <c r="H1157" s="35" t="s">
        <v>2905</v>
      </c>
      <c r="I1157" s="314">
        <v>18361</v>
      </c>
      <c r="J1157" s="341">
        <v>2989</v>
      </c>
      <c r="K1157" s="334">
        <v>18</v>
      </c>
      <c r="L1157" s="327">
        <v>5134.53</v>
      </c>
      <c r="M1157" s="18">
        <f t="shared" si="163"/>
        <v>9.8033870000000011E-4</v>
      </c>
      <c r="N1157" s="18">
        <f t="shared" si="164"/>
        <v>5.7069140000000004E-4</v>
      </c>
      <c r="O1157" s="36">
        <f t="shared" si="165"/>
        <v>2.8829499999999999E-5</v>
      </c>
      <c r="P1157" s="362">
        <f t="shared" si="166"/>
        <v>3084</v>
      </c>
      <c r="Q1157" s="215"/>
      <c r="R1157" s="215"/>
      <c r="S1157" s="215"/>
      <c r="T1157" s="215"/>
      <c r="U1157" s="201">
        <f t="shared" si="167"/>
        <v>3084</v>
      </c>
      <c r="V1157" s="223">
        <f t="shared" ref="V1157:V1220" si="168">MIN(P1157:S1157)</f>
        <v>3084</v>
      </c>
      <c r="W1157" s="155"/>
      <c r="X1157" s="158"/>
      <c r="Y1157" s="152"/>
      <c r="Z1157" s="123"/>
      <c r="AA1157" s="124"/>
      <c r="AB1157" s="118"/>
      <c r="AC1157" s="135"/>
      <c r="AD1157" s="135"/>
      <c r="AE1157" s="144"/>
      <c r="AF1157" s="145"/>
      <c r="AG1157" s="135"/>
    </row>
    <row r="1158" spans="1:33" hidden="1">
      <c r="A1158" s="60" t="s">
        <v>5957</v>
      </c>
      <c r="B1158" s="31" t="s">
        <v>1425</v>
      </c>
      <c r="C1158" s="32" t="s">
        <v>2179</v>
      </c>
      <c r="D1158" s="32" t="s">
        <v>2249</v>
      </c>
      <c r="E1158" s="32" t="s">
        <v>2124</v>
      </c>
      <c r="F1158" s="32" t="s">
        <v>2119</v>
      </c>
      <c r="G1158" s="34" t="s">
        <v>2108</v>
      </c>
      <c r="H1158" s="35" t="s">
        <v>3196</v>
      </c>
      <c r="I1158" s="314">
        <v>14353</v>
      </c>
      <c r="J1158" s="341">
        <v>2389</v>
      </c>
      <c r="K1158" s="334">
        <v>4</v>
      </c>
      <c r="L1158" s="327">
        <v>6448.75</v>
      </c>
      <c r="M1158" s="18">
        <f t="shared" si="163"/>
        <v>2.786873E-4</v>
      </c>
      <c r="N1158" s="18">
        <f t="shared" si="164"/>
        <v>1.0324230000000001E-4</v>
      </c>
      <c r="O1158" s="36">
        <f t="shared" si="165"/>
        <v>5.2154000000000001E-6</v>
      </c>
      <c r="P1158" s="362">
        <f t="shared" si="166"/>
        <v>558</v>
      </c>
      <c r="Q1158" s="215"/>
      <c r="R1158" s="215"/>
      <c r="S1158" s="215"/>
      <c r="T1158" s="215"/>
      <c r="U1158" s="201">
        <f t="shared" si="167"/>
        <v>558</v>
      </c>
      <c r="V1158" s="223">
        <f t="shared" si="168"/>
        <v>558</v>
      </c>
      <c r="W1158" s="155"/>
      <c r="X1158" s="158"/>
      <c r="Y1158" s="152"/>
      <c r="Z1158" s="123"/>
      <c r="AA1158" s="124"/>
      <c r="AB1158" s="118"/>
      <c r="AC1158" s="135"/>
      <c r="AD1158" s="135"/>
      <c r="AE1158" s="144"/>
      <c r="AF1158" s="145"/>
      <c r="AG1158" s="135"/>
    </row>
    <row r="1159" spans="1:33" hidden="1">
      <c r="A1159" s="60" t="s">
        <v>5958</v>
      </c>
      <c r="B1159" s="31" t="s">
        <v>1426</v>
      </c>
      <c r="C1159" s="32" t="s">
        <v>2179</v>
      </c>
      <c r="D1159" s="32" t="s">
        <v>2249</v>
      </c>
      <c r="E1159" s="32" t="s">
        <v>2126</v>
      </c>
      <c r="F1159" s="32" t="s">
        <v>2119</v>
      </c>
      <c r="G1159" s="34" t="s">
        <v>2108</v>
      </c>
      <c r="H1159" s="35" t="s">
        <v>3197</v>
      </c>
      <c r="I1159" s="314">
        <v>21971</v>
      </c>
      <c r="J1159" s="341">
        <v>3210</v>
      </c>
      <c r="K1159" s="334">
        <v>3</v>
      </c>
      <c r="L1159" s="327">
        <v>3736.09</v>
      </c>
      <c r="M1159" s="18">
        <f t="shared" si="163"/>
        <v>1.365436E-4</v>
      </c>
      <c r="N1159" s="18">
        <f t="shared" si="164"/>
        <v>1.173164E-4</v>
      </c>
      <c r="O1159" s="36">
        <f t="shared" si="165"/>
        <v>5.9263999999999997E-6</v>
      </c>
      <c r="P1159" s="362">
        <f t="shared" si="166"/>
        <v>634</v>
      </c>
      <c r="Q1159" s="215"/>
      <c r="R1159" s="215"/>
      <c r="S1159" s="215"/>
      <c r="T1159" s="215"/>
      <c r="U1159" s="201">
        <f t="shared" si="167"/>
        <v>634</v>
      </c>
      <c r="V1159" s="223">
        <f t="shared" si="168"/>
        <v>634</v>
      </c>
      <c r="W1159" s="155"/>
      <c r="X1159" s="158"/>
      <c r="Y1159" s="152"/>
      <c r="Z1159" s="123"/>
      <c r="AA1159" s="124"/>
      <c r="AB1159" s="118"/>
      <c r="AC1159" s="135"/>
      <c r="AD1159" s="135"/>
      <c r="AE1159" s="144"/>
      <c r="AF1159" s="145"/>
      <c r="AG1159" s="135"/>
    </row>
    <row r="1160" spans="1:33" hidden="1">
      <c r="A1160" s="60" t="s">
        <v>5959</v>
      </c>
      <c r="B1160" s="31" t="s">
        <v>1427</v>
      </c>
      <c r="C1160" s="32" t="s">
        <v>2179</v>
      </c>
      <c r="D1160" s="32" t="s">
        <v>2258</v>
      </c>
      <c r="E1160" s="32" t="s">
        <v>2116</v>
      </c>
      <c r="F1160" s="32" t="s">
        <v>2117</v>
      </c>
      <c r="G1160" s="38" t="s">
        <v>2107</v>
      </c>
      <c r="H1160" s="40" t="s">
        <v>3198</v>
      </c>
      <c r="I1160" s="314">
        <v>17055</v>
      </c>
      <c r="J1160" s="341">
        <v>2482</v>
      </c>
      <c r="K1160" s="334">
        <v>139</v>
      </c>
      <c r="L1160" s="327">
        <v>1928.9</v>
      </c>
      <c r="M1160" s="18">
        <f t="shared" si="163"/>
        <v>8.1501026000000004E-3</v>
      </c>
      <c r="N1160" s="18">
        <f t="shared" si="164"/>
        <v>1.0487093499999999E-2</v>
      </c>
      <c r="O1160" s="36">
        <f t="shared" si="165"/>
        <v>5.2977510000000005E-4</v>
      </c>
      <c r="P1160" s="362">
        <f t="shared" si="166"/>
        <v>56685</v>
      </c>
      <c r="Q1160" s="215"/>
      <c r="R1160" s="215"/>
      <c r="S1160" s="215"/>
      <c r="T1160" s="215"/>
      <c r="U1160" s="201">
        <f t="shared" si="167"/>
        <v>56685</v>
      </c>
      <c r="V1160" s="223">
        <f t="shared" si="168"/>
        <v>56685</v>
      </c>
      <c r="W1160" s="155"/>
      <c r="X1160" s="158"/>
      <c r="Y1160" s="152"/>
      <c r="Z1160" s="123"/>
      <c r="AA1160" s="124"/>
      <c r="AB1160" s="118"/>
      <c r="AC1160" s="135"/>
      <c r="AD1160" s="135"/>
      <c r="AE1160" s="144"/>
      <c r="AF1160" s="145"/>
      <c r="AG1160" s="135"/>
    </row>
    <row r="1161" spans="1:33" hidden="1">
      <c r="A1161" s="60" t="s">
        <v>5960</v>
      </c>
      <c r="B1161" s="31" t="s">
        <v>1428</v>
      </c>
      <c r="C1161" s="32" t="s">
        <v>2179</v>
      </c>
      <c r="D1161" s="32" t="s">
        <v>2258</v>
      </c>
      <c r="E1161" s="32" t="s">
        <v>2115</v>
      </c>
      <c r="F1161" s="32">
        <v>3</v>
      </c>
      <c r="G1161" s="34" t="s">
        <v>2109</v>
      </c>
      <c r="H1161" s="35" t="s">
        <v>3199</v>
      </c>
      <c r="I1161" s="314">
        <v>10075</v>
      </c>
      <c r="J1161" s="341">
        <v>1481</v>
      </c>
      <c r="K1161" s="334">
        <v>315</v>
      </c>
      <c r="L1161" s="327">
        <v>1192.98</v>
      </c>
      <c r="M1161" s="18">
        <f t="shared" si="163"/>
        <v>3.1265508599999998E-2</v>
      </c>
      <c r="N1161" s="18">
        <f t="shared" si="164"/>
        <v>3.8813909899999999E-2</v>
      </c>
      <c r="O1161" s="36">
        <f t="shared" si="165"/>
        <v>1.9607571000000001E-3</v>
      </c>
      <c r="P1161" s="362">
        <f t="shared" si="166"/>
        <v>209801</v>
      </c>
      <c r="Q1161" s="215"/>
      <c r="R1161" s="215"/>
      <c r="S1161" s="215"/>
      <c r="T1161" s="215"/>
      <c r="U1161" s="201">
        <f t="shared" si="167"/>
        <v>209801</v>
      </c>
      <c r="V1161" s="223">
        <f t="shared" si="168"/>
        <v>209801</v>
      </c>
      <c r="W1161" s="155"/>
      <c r="X1161" s="158"/>
      <c r="Y1161" s="152"/>
      <c r="Z1161" s="123"/>
      <c r="AA1161" s="124"/>
      <c r="AB1161" s="118"/>
      <c r="AC1161" s="135"/>
      <c r="AD1161" s="135"/>
      <c r="AE1161" s="144"/>
      <c r="AF1161" s="145"/>
      <c r="AG1161" s="135"/>
    </row>
    <row r="1162" spans="1:33" hidden="1">
      <c r="A1162" s="60" t="s">
        <v>5961</v>
      </c>
      <c r="B1162" s="31" t="s">
        <v>1429</v>
      </c>
      <c r="C1162" s="32" t="s">
        <v>2179</v>
      </c>
      <c r="D1162" s="32" t="s">
        <v>2258</v>
      </c>
      <c r="E1162" s="32" t="s">
        <v>2120</v>
      </c>
      <c r="F1162" s="32" t="s">
        <v>2119</v>
      </c>
      <c r="G1162" s="34" t="s">
        <v>2108</v>
      </c>
      <c r="H1162" s="35" t="s">
        <v>3200</v>
      </c>
      <c r="I1162" s="314">
        <v>3767</v>
      </c>
      <c r="J1162" s="341">
        <v>494</v>
      </c>
      <c r="K1162" s="334">
        <v>50</v>
      </c>
      <c r="L1162" s="327">
        <v>1218.78</v>
      </c>
      <c r="M1162" s="18">
        <f t="shared" si="163"/>
        <v>1.32731616E-2</v>
      </c>
      <c r="N1162" s="18">
        <f t="shared" si="164"/>
        <v>5.3799223999999998E-3</v>
      </c>
      <c r="O1162" s="36">
        <f t="shared" si="165"/>
        <v>2.717768E-4</v>
      </c>
      <c r="P1162" s="362">
        <f t="shared" si="166"/>
        <v>29080</v>
      </c>
      <c r="Q1162" s="215"/>
      <c r="R1162" s="215"/>
      <c r="S1162" s="215"/>
      <c r="T1162" s="215"/>
      <c r="U1162" s="201">
        <f t="shared" si="167"/>
        <v>29080</v>
      </c>
      <c r="V1162" s="223">
        <f t="shared" si="168"/>
        <v>29080</v>
      </c>
      <c r="W1162" s="155"/>
      <c r="X1162" s="158"/>
      <c r="Y1162" s="152"/>
      <c r="Z1162" s="123"/>
      <c r="AA1162" s="124"/>
      <c r="AB1162" s="118"/>
      <c r="AC1162" s="135"/>
      <c r="AD1162" s="135"/>
      <c r="AE1162" s="144"/>
      <c r="AF1162" s="145"/>
      <c r="AG1162" s="135"/>
    </row>
    <row r="1163" spans="1:33" hidden="1">
      <c r="A1163" s="60" t="s">
        <v>5962</v>
      </c>
      <c r="B1163" s="31" t="s">
        <v>1430</v>
      </c>
      <c r="C1163" s="32" t="s">
        <v>2179</v>
      </c>
      <c r="D1163" s="32" t="s">
        <v>2258</v>
      </c>
      <c r="E1163" s="32" t="s">
        <v>2122</v>
      </c>
      <c r="F1163" s="32" t="s">
        <v>2119</v>
      </c>
      <c r="G1163" s="34" t="s">
        <v>2108</v>
      </c>
      <c r="H1163" s="35" t="s">
        <v>3201</v>
      </c>
      <c r="I1163" s="314">
        <v>7023</v>
      </c>
      <c r="J1163" s="341">
        <v>1025</v>
      </c>
      <c r="K1163" s="334">
        <v>218</v>
      </c>
      <c r="L1163" s="327">
        <v>717.27</v>
      </c>
      <c r="M1163" s="18">
        <f t="shared" si="163"/>
        <v>3.10408657E-2</v>
      </c>
      <c r="N1163" s="18">
        <f t="shared" si="164"/>
        <v>4.4358313199999999E-2</v>
      </c>
      <c r="O1163" s="36">
        <f t="shared" si="165"/>
        <v>2.2408430000000002E-3</v>
      </c>
      <c r="P1163" s="362">
        <f t="shared" si="166"/>
        <v>239770</v>
      </c>
      <c r="Q1163" s="215"/>
      <c r="R1163" s="215"/>
      <c r="S1163" s="215"/>
      <c r="T1163" s="215"/>
      <c r="U1163" s="201">
        <f t="shared" si="167"/>
        <v>239770</v>
      </c>
      <c r="V1163" s="223">
        <f t="shared" si="168"/>
        <v>239770</v>
      </c>
      <c r="W1163" s="155"/>
      <c r="X1163" s="158"/>
      <c r="Y1163" s="152"/>
      <c r="Z1163" s="123"/>
      <c r="AA1163" s="124"/>
      <c r="AB1163" s="118"/>
      <c r="AC1163" s="135"/>
      <c r="AD1163" s="135"/>
      <c r="AE1163" s="144"/>
      <c r="AF1163" s="145"/>
      <c r="AG1163" s="135"/>
    </row>
    <row r="1164" spans="1:33" hidden="1">
      <c r="A1164" s="60" t="s">
        <v>5963</v>
      </c>
      <c r="B1164" s="31" t="s">
        <v>1431</v>
      </c>
      <c r="C1164" s="32" t="s">
        <v>2179</v>
      </c>
      <c r="D1164" s="32" t="s">
        <v>2258</v>
      </c>
      <c r="E1164" s="32" t="s">
        <v>2124</v>
      </c>
      <c r="F1164" s="32" t="s">
        <v>2119</v>
      </c>
      <c r="G1164" s="34" t="s">
        <v>2108</v>
      </c>
      <c r="H1164" s="35" t="s">
        <v>3202</v>
      </c>
      <c r="I1164" s="314">
        <v>3560</v>
      </c>
      <c r="J1164" s="341">
        <v>506</v>
      </c>
      <c r="K1164" s="334">
        <v>17</v>
      </c>
      <c r="L1164" s="327">
        <v>1695.21</v>
      </c>
      <c r="M1164" s="18">
        <f t="shared" si="163"/>
        <v>4.7752808000000001E-3</v>
      </c>
      <c r="N1164" s="18">
        <f t="shared" si="164"/>
        <v>1.4253644000000001E-3</v>
      </c>
      <c r="O1164" s="36">
        <f t="shared" si="165"/>
        <v>7.2004900000000006E-5</v>
      </c>
      <c r="P1164" s="362">
        <f t="shared" si="166"/>
        <v>7704</v>
      </c>
      <c r="Q1164" s="215"/>
      <c r="R1164" s="215"/>
      <c r="S1164" s="215"/>
      <c r="T1164" s="215"/>
      <c r="U1164" s="201">
        <f t="shared" si="167"/>
        <v>7704</v>
      </c>
      <c r="V1164" s="223">
        <f t="shared" si="168"/>
        <v>7704</v>
      </c>
      <c r="W1164" s="155"/>
      <c r="X1164" s="158"/>
      <c r="Y1164" s="152"/>
      <c r="Z1164" s="123"/>
      <c r="AA1164" s="124"/>
      <c r="AB1164" s="118"/>
      <c r="AC1164" s="135"/>
      <c r="AD1164" s="135"/>
      <c r="AE1164" s="144"/>
      <c r="AF1164" s="145"/>
      <c r="AG1164" s="135"/>
    </row>
    <row r="1165" spans="1:33" hidden="1">
      <c r="A1165" s="60" t="s">
        <v>5964</v>
      </c>
      <c r="B1165" s="31" t="s">
        <v>1432</v>
      </c>
      <c r="C1165" s="32" t="s">
        <v>2179</v>
      </c>
      <c r="D1165" s="32" t="s">
        <v>2258</v>
      </c>
      <c r="E1165" s="32" t="s">
        <v>2126</v>
      </c>
      <c r="F1165" s="32" t="s">
        <v>2119</v>
      </c>
      <c r="G1165" s="38" t="s">
        <v>2108</v>
      </c>
      <c r="H1165" s="40" t="s">
        <v>3203</v>
      </c>
      <c r="I1165" s="314">
        <v>3417</v>
      </c>
      <c r="J1165" s="341">
        <v>502</v>
      </c>
      <c r="K1165" s="334">
        <v>82</v>
      </c>
      <c r="L1165" s="327">
        <v>1100.6600000000001</v>
      </c>
      <c r="M1165" s="18">
        <f t="shared" si="163"/>
        <v>2.3997658700000001E-2</v>
      </c>
      <c r="N1165" s="18">
        <f t="shared" si="164"/>
        <v>1.0945091699999999E-2</v>
      </c>
      <c r="O1165" s="36">
        <f t="shared" si="165"/>
        <v>5.5291170000000003E-4</v>
      </c>
      <c r="P1165" s="362">
        <f t="shared" si="166"/>
        <v>59161</v>
      </c>
      <c r="Q1165" s="215"/>
      <c r="R1165" s="215"/>
      <c r="S1165" s="215"/>
      <c r="T1165" s="215"/>
      <c r="U1165" s="201">
        <f t="shared" si="167"/>
        <v>59161</v>
      </c>
      <c r="V1165" s="223">
        <f t="shared" si="168"/>
        <v>59161</v>
      </c>
      <c r="W1165" s="155"/>
      <c r="X1165" s="158"/>
      <c r="Y1165" s="152"/>
      <c r="Z1165" s="123"/>
      <c r="AA1165" s="124"/>
      <c r="AB1165" s="118"/>
      <c r="AC1165" s="135"/>
      <c r="AD1165" s="135"/>
      <c r="AE1165" s="144"/>
      <c r="AF1165" s="145"/>
      <c r="AG1165" s="135"/>
    </row>
    <row r="1166" spans="1:33" hidden="1">
      <c r="A1166" s="60" t="s">
        <v>5965</v>
      </c>
      <c r="B1166" s="31" t="s">
        <v>1433</v>
      </c>
      <c r="C1166" s="32" t="s">
        <v>2179</v>
      </c>
      <c r="D1166" s="32" t="s">
        <v>2258</v>
      </c>
      <c r="E1166" s="32" t="s">
        <v>2133</v>
      </c>
      <c r="F1166" s="32" t="s">
        <v>2119</v>
      </c>
      <c r="G1166" s="38" t="s">
        <v>2108</v>
      </c>
      <c r="H1166" s="40" t="s">
        <v>3198</v>
      </c>
      <c r="I1166" s="314">
        <v>7204</v>
      </c>
      <c r="J1166" s="341">
        <v>1075</v>
      </c>
      <c r="K1166" s="334">
        <v>109</v>
      </c>
      <c r="L1166" s="327">
        <v>1329.38</v>
      </c>
      <c r="M1166" s="18">
        <f t="shared" si="163"/>
        <v>1.5130483E-2</v>
      </c>
      <c r="N1166" s="18">
        <f t="shared" si="164"/>
        <v>1.2235229300000001E-2</v>
      </c>
      <c r="O1166" s="36">
        <f t="shared" si="165"/>
        <v>6.1808540000000002E-4</v>
      </c>
      <c r="P1166" s="362">
        <f t="shared" si="166"/>
        <v>66135</v>
      </c>
      <c r="Q1166" s="215"/>
      <c r="R1166" s="215"/>
      <c r="S1166" s="215"/>
      <c r="T1166" s="215"/>
      <c r="U1166" s="201">
        <f t="shared" si="167"/>
        <v>66135</v>
      </c>
      <c r="V1166" s="223">
        <f t="shared" si="168"/>
        <v>66135</v>
      </c>
      <c r="W1166" s="155"/>
      <c r="X1166" s="158"/>
      <c r="Y1166" s="152"/>
      <c r="Z1166" s="123"/>
      <c r="AA1166" s="124"/>
      <c r="AB1166" s="118"/>
      <c r="AC1166" s="135"/>
      <c r="AD1166" s="135"/>
      <c r="AE1166" s="144"/>
      <c r="AF1166" s="145"/>
      <c r="AG1166" s="135"/>
    </row>
    <row r="1167" spans="1:33" hidden="1">
      <c r="A1167" s="60" t="s">
        <v>5966</v>
      </c>
      <c r="B1167" s="31" t="s">
        <v>1434</v>
      </c>
      <c r="C1167" s="32" t="s">
        <v>2179</v>
      </c>
      <c r="D1167" s="32" t="s">
        <v>2262</v>
      </c>
      <c r="E1167" s="32" t="s">
        <v>2116</v>
      </c>
      <c r="F1167" s="32" t="s">
        <v>2119</v>
      </c>
      <c r="G1167" s="34" t="s">
        <v>2108</v>
      </c>
      <c r="H1167" s="35" t="s">
        <v>3204</v>
      </c>
      <c r="I1167" s="314">
        <v>4234</v>
      </c>
      <c r="J1167" s="341">
        <v>580</v>
      </c>
      <c r="K1167" s="334">
        <v>79</v>
      </c>
      <c r="L1167" s="327">
        <v>831.47</v>
      </c>
      <c r="M1167" s="18">
        <f t="shared" si="163"/>
        <v>1.8658478900000001E-2</v>
      </c>
      <c r="N1167" s="18">
        <f t="shared" si="164"/>
        <v>1.3015403700000001E-2</v>
      </c>
      <c r="O1167" s="36">
        <f t="shared" si="165"/>
        <v>6.5749739999999997E-4</v>
      </c>
      <c r="P1167" s="362">
        <f t="shared" si="166"/>
        <v>70352</v>
      </c>
      <c r="Q1167" s="215"/>
      <c r="R1167" s="215"/>
      <c r="S1167" s="215"/>
      <c r="T1167" s="215"/>
      <c r="U1167" s="201">
        <f t="shared" si="167"/>
        <v>70352</v>
      </c>
      <c r="V1167" s="223">
        <f t="shared" si="168"/>
        <v>70352</v>
      </c>
      <c r="W1167" s="155"/>
      <c r="X1167" s="158"/>
      <c r="Y1167" s="152"/>
      <c r="Z1167" s="123"/>
      <c r="AA1167" s="124"/>
      <c r="AB1167" s="118"/>
      <c r="AC1167" s="135"/>
      <c r="AD1167" s="135"/>
      <c r="AE1167" s="144"/>
      <c r="AF1167" s="145"/>
      <c r="AG1167" s="135"/>
    </row>
    <row r="1168" spans="1:33" hidden="1">
      <c r="A1168" s="60" t="s">
        <v>5967</v>
      </c>
      <c r="B1168" s="31" t="s">
        <v>1435</v>
      </c>
      <c r="C1168" s="32" t="s">
        <v>2179</v>
      </c>
      <c r="D1168" s="32" t="s">
        <v>2262</v>
      </c>
      <c r="E1168" s="32" t="s">
        <v>2115</v>
      </c>
      <c r="F1168" s="32" t="s">
        <v>2119</v>
      </c>
      <c r="G1168" s="34" t="s">
        <v>2108</v>
      </c>
      <c r="H1168" s="35" t="s">
        <v>3205</v>
      </c>
      <c r="I1168" s="314">
        <v>4456</v>
      </c>
      <c r="J1168" s="341">
        <v>610</v>
      </c>
      <c r="K1168" s="334">
        <v>55</v>
      </c>
      <c r="L1168" s="327">
        <v>853.22</v>
      </c>
      <c r="M1168" s="18">
        <f t="shared" si="163"/>
        <v>1.23429084E-2</v>
      </c>
      <c r="N1168" s="18">
        <f t="shared" si="164"/>
        <v>8.8244229E-3</v>
      </c>
      <c r="O1168" s="36">
        <f t="shared" si="165"/>
        <v>4.457822E-4</v>
      </c>
      <c r="P1168" s="362">
        <f t="shared" si="166"/>
        <v>47698</v>
      </c>
      <c r="Q1168" s="215"/>
      <c r="R1168" s="215"/>
      <c r="S1168" s="215"/>
      <c r="T1168" s="215"/>
      <c r="U1168" s="201">
        <f t="shared" si="167"/>
        <v>47698</v>
      </c>
      <c r="V1168" s="223">
        <f t="shared" si="168"/>
        <v>47698</v>
      </c>
      <c r="W1168" s="155"/>
      <c r="X1168" s="158"/>
      <c r="Y1168" s="152"/>
      <c r="Z1168" s="123"/>
      <c r="AA1168" s="124"/>
      <c r="AB1168" s="118"/>
      <c r="AC1168" s="135"/>
      <c r="AD1168" s="135"/>
      <c r="AE1168" s="144"/>
      <c r="AF1168" s="145"/>
      <c r="AG1168" s="135"/>
    </row>
    <row r="1169" spans="1:33" hidden="1">
      <c r="A1169" s="60" t="s">
        <v>5968</v>
      </c>
      <c r="B1169" s="31" t="s">
        <v>1436</v>
      </c>
      <c r="C1169" s="32" t="s">
        <v>2179</v>
      </c>
      <c r="D1169" s="32" t="s">
        <v>2262</v>
      </c>
      <c r="E1169" s="32" t="s">
        <v>2120</v>
      </c>
      <c r="F1169" s="32" t="s">
        <v>2119</v>
      </c>
      <c r="G1169" s="34" t="s">
        <v>2108</v>
      </c>
      <c r="H1169" s="35" t="s">
        <v>3206</v>
      </c>
      <c r="I1169" s="314">
        <v>3364</v>
      </c>
      <c r="J1169" s="341">
        <v>449</v>
      </c>
      <c r="K1169" s="334">
        <v>186</v>
      </c>
      <c r="L1169" s="327">
        <v>756.28</v>
      </c>
      <c r="M1169" s="18">
        <f t="shared" si="163"/>
        <v>5.5291319800000002E-2</v>
      </c>
      <c r="N1169" s="18">
        <f t="shared" si="164"/>
        <v>3.2826205300000001E-2</v>
      </c>
      <c r="O1169" s="36">
        <f t="shared" si="165"/>
        <v>1.6582770000000001E-3</v>
      </c>
      <c r="P1169" s="362">
        <f t="shared" si="166"/>
        <v>177435</v>
      </c>
      <c r="Q1169" s="215"/>
      <c r="R1169" s="215"/>
      <c r="S1169" s="215"/>
      <c r="T1169" s="215"/>
      <c r="U1169" s="201">
        <f t="shared" si="167"/>
        <v>177435</v>
      </c>
      <c r="V1169" s="223">
        <f t="shared" si="168"/>
        <v>177435</v>
      </c>
      <c r="W1169" s="155"/>
      <c r="X1169" s="158"/>
      <c r="Y1169" s="152"/>
      <c r="Z1169" s="123"/>
      <c r="AA1169" s="124"/>
      <c r="AB1169" s="118"/>
      <c r="AC1169" s="135"/>
      <c r="AD1169" s="135"/>
      <c r="AE1169" s="144"/>
      <c r="AF1169" s="145"/>
      <c r="AG1169" s="135"/>
    </row>
    <row r="1170" spans="1:33" hidden="1">
      <c r="A1170" s="60" t="s">
        <v>5969</v>
      </c>
      <c r="B1170" s="31" t="s">
        <v>1437</v>
      </c>
      <c r="C1170" s="32" t="s">
        <v>2179</v>
      </c>
      <c r="D1170" s="32" t="s">
        <v>2262</v>
      </c>
      <c r="E1170" s="32" t="s">
        <v>2122</v>
      </c>
      <c r="F1170" s="32" t="s">
        <v>2119</v>
      </c>
      <c r="G1170" s="34" t="s">
        <v>2108</v>
      </c>
      <c r="H1170" s="35" t="s">
        <v>3207</v>
      </c>
      <c r="I1170" s="314">
        <v>3695</v>
      </c>
      <c r="J1170" s="341">
        <v>539</v>
      </c>
      <c r="K1170" s="334">
        <v>46</v>
      </c>
      <c r="L1170" s="327">
        <v>779.91</v>
      </c>
      <c r="M1170" s="18">
        <f t="shared" ref="M1170:M1233" si="169" xml:space="preserve"> ROUNDDOWN(K1170/I1170,10)</f>
        <v>1.24492557E-2</v>
      </c>
      <c r="N1170" s="18">
        <f t="shared" ref="N1170:N1233" si="170">ROUNDDOWN(J1170*M1170/L1170,10)</f>
        <v>8.6037475999999995E-3</v>
      </c>
      <c r="O1170" s="36">
        <f t="shared" ref="O1170:O1233" si="171">ROUNDDOWN(N1170/$N$2500,10)</f>
        <v>4.3463429999999998E-4</v>
      </c>
      <c r="P1170" s="362">
        <f t="shared" si="166"/>
        <v>46505</v>
      </c>
      <c r="Q1170" s="215"/>
      <c r="R1170" s="215"/>
      <c r="S1170" s="215"/>
      <c r="T1170" s="215"/>
      <c r="U1170" s="201">
        <f t="shared" si="167"/>
        <v>46505</v>
      </c>
      <c r="V1170" s="223">
        <f t="shared" si="168"/>
        <v>46505</v>
      </c>
      <c r="W1170" s="155"/>
      <c r="X1170" s="158"/>
      <c r="Y1170" s="152"/>
      <c r="Z1170" s="123"/>
      <c r="AA1170" s="124"/>
      <c r="AB1170" s="118"/>
      <c r="AC1170" s="135"/>
      <c r="AD1170" s="135"/>
      <c r="AE1170" s="144"/>
      <c r="AF1170" s="145"/>
      <c r="AG1170" s="135"/>
    </row>
    <row r="1171" spans="1:33" hidden="1">
      <c r="A1171" s="60" t="s">
        <v>5970</v>
      </c>
      <c r="B1171" s="31" t="s">
        <v>1438</v>
      </c>
      <c r="C1171" s="32" t="s">
        <v>2179</v>
      </c>
      <c r="D1171" s="32" t="s">
        <v>2262</v>
      </c>
      <c r="E1171" s="32" t="s">
        <v>2124</v>
      </c>
      <c r="F1171" s="32" t="s">
        <v>2119</v>
      </c>
      <c r="G1171" s="34" t="s">
        <v>2108</v>
      </c>
      <c r="H1171" s="35" t="s">
        <v>3208</v>
      </c>
      <c r="I1171" s="314">
        <v>4194</v>
      </c>
      <c r="J1171" s="341">
        <v>569</v>
      </c>
      <c r="K1171" s="334">
        <v>105</v>
      </c>
      <c r="L1171" s="327">
        <v>723.8</v>
      </c>
      <c r="M1171" s="18">
        <f t="shared" si="169"/>
        <v>2.5035765299999999E-2</v>
      </c>
      <c r="N1171" s="18">
        <f t="shared" si="170"/>
        <v>1.96813352E-2</v>
      </c>
      <c r="O1171" s="36">
        <f t="shared" si="171"/>
        <v>9.9423939999999998E-4</v>
      </c>
      <c r="P1171" s="362">
        <f t="shared" ref="P1171:P1234" si="172">ROUNDDOWN(107000000*O1171,0)</f>
        <v>106383</v>
      </c>
      <c r="Q1171" s="215"/>
      <c r="R1171" s="215"/>
      <c r="S1171" s="215"/>
      <c r="T1171" s="215"/>
      <c r="U1171" s="201">
        <f t="shared" ref="U1171:U1234" si="173">MIN(P1171:S1171)</f>
        <v>106383</v>
      </c>
      <c r="V1171" s="223">
        <f t="shared" si="168"/>
        <v>106383</v>
      </c>
      <c r="W1171" s="155"/>
      <c r="X1171" s="158"/>
      <c r="Y1171" s="152"/>
      <c r="Z1171" s="123"/>
      <c r="AA1171" s="124"/>
      <c r="AB1171" s="118"/>
      <c r="AC1171" s="135"/>
      <c r="AD1171" s="135"/>
      <c r="AE1171" s="144"/>
      <c r="AF1171" s="145"/>
      <c r="AG1171" s="135"/>
    </row>
    <row r="1172" spans="1:33" hidden="1">
      <c r="A1172" s="60" t="s">
        <v>5971</v>
      </c>
      <c r="B1172" s="31" t="s">
        <v>1439</v>
      </c>
      <c r="C1172" s="32" t="s">
        <v>2179</v>
      </c>
      <c r="D1172" s="32" t="s">
        <v>2262</v>
      </c>
      <c r="E1172" s="32" t="s">
        <v>2126</v>
      </c>
      <c r="F1172" s="32">
        <v>3</v>
      </c>
      <c r="G1172" s="34" t="s">
        <v>2109</v>
      </c>
      <c r="H1172" s="35" t="s">
        <v>3209</v>
      </c>
      <c r="I1172" s="314">
        <v>11695</v>
      </c>
      <c r="J1172" s="341">
        <v>1386</v>
      </c>
      <c r="K1172" s="334">
        <v>56</v>
      </c>
      <c r="L1172" s="327">
        <v>1677.29</v>
      </c>
      <c r="M1172" s="18">
        <f t="shared" si="169"/>
        <v>4.7883709999999996E-3</v>
      </c>
      <c r="N1172" s="18">
        <f t="shared" si="170"/>
        <v>3.9567887E-3</v>
      </c>
      <c r="O1172" s="36">
        <f t="shared" si="171"/>
        <v>1.9988450000000001E-4</v>
      </c>
      <c r="P1172" s="362">
        <f t="shared" si="172"/>
        <v>21387</v>
      </c>
      <c r="Q1172" s="215"/>
      <c r="R1172" s="215"/>
      <c r="S1172" s="215"/>
      <c r="T1172" s="215"/>
      <c r="U1172" s="201">
        <f t="shared" si="173"/>
        <v>21387</v>
      </c>
      <c r="V1172" s="223">
        <f t="shared" si="168"/>
        <v>21387</v>
      </c>
      <c r="W1172" s="155"/>
      <c r="X1172" s="158"/>
      <c r="Y1172" s="152"/>
      <c r="Z1172" s="123"/>
      <c r="AA1172" s="124"/>
      <c r="AB1172" s="118"/>
      <c r="AC1172" s="135"/>
      <c r="AD1172" s="135"/>
      <c r="AE1172" s="144"/>
      <c r="AF1172" s="145"/>
      <c r="AG1172" s="135"/>
    </row>
    <row r="1173" spans="1:33" hidden="1">
      <c r="A1173" s="60" t="s">
        <v>5972</v>
      </c>
      <c r="B1173" s="31" t="s">
        <v>1440</v>
      </c>
      <c r="C1173" s="32" t="s">
        <v>2179</v>
      </c>
      <c r="D1173" s="32" t="s">
        <v>2262</v>
      </c>
      <c r="E1173" s="32" t="s">
        <v>2133</v>
      </c>
      <c r="F1173" s="32" t="s">
        <v>2119</v>
      </c>
      <c r="G1173" s="34" t="s">
        <v>2108</v>
      </c>
      <c r="H1173" s="35" t="s">
        <v>3210</v>
      </c>
      <c r="I1173" s="314">
        <v>4232</v>
      </c>
      <c r="J1173" s="341">
        <v>550</v>
      </c>
      <c r="K1173" s="334">
        <v>70</v>
      </c>
      <c r="L1173" s="327">
        <v>668.51</v>
      </c>
      <c r="M1173" s="18">
        <f t="shared" si="169"/>
        <v>1.65406427E-2</v>
      </c>
      <c r="N1173" s="18">
        <f t="shared" si="170"/>
        <v>1.36084029E-2</v>
      </c>
      <c r="O1173" s="36">
        <f t="shared" si="171"/>
        <v>6.8745380000000003E-4</v>
      </c>
      <c r="P1173" s="362">
        <f t="shared" si="172"/>
        <v>73557</v>
      </c>
      <c r="Q1173" s="215"/>
      <c r="R1173" s="215"/>
      <c r="S1173" s="215"/>
      <c r="T1173" s="215"/>
      <c r="U1173" s="201">
        <f t="shared" si="173"/>
        <v>73557</v>
      </c>
      <c r="V1173" s="223">
        <f t="shared" si="168"/>
        <v>73557</v>
      </c>
      <c r="W1173" s="155"/>
      <c r="X1173" s="158"/>
      <c r="Y1173" s="152"/>
      <c r="Z1173" s="123"/>
      <c r="AA1173" s="124"/>
      <c r="AB1173" s="118"/>
      <c r="AC1173" s="135"/>
      <c r="AD1173" s="135"/>
      <c r="AE1173" s="144"/>
      <c r="AF1173" s="145"/>
      <c r="AG1173" s="135"/>
    </row>
    <row r="1174" spans="1:33" hidden="1">
      <c r="A1174" s="60" t="s">
        <v>5973</v>
      </c>
      <c r="B1174" s="31" t="s">
        <v>1441</v>
      </c>
      <c r="C1174" s="32" t="s">
        <v>2179</v>
      </c>
      <c r="D1174" s="32" t="s">
        <v>2262</v>
      </c>
      <c r="E1174" s="32" t="s">
        <v>2157</v>
      </c>
      <c r="F1174" s="32" t="s">
        <v>2119</v>
      </c>
      <c r="G1174" s="34" t="s">
        <v>2108</v>
      </c>
      <c r="H1174" s="35" t="s">
        <v>3211</v>
      </c>
      <c r="I1174" s="314">
        <v>5256</v>
      </c>
      <c r="J1174" s="341">
        <v>732</v>
      </c>
      <c r="K1174" s="334">
        <v>90</v>
      </c>
      <c r="L1174" s="327">
        <v>962.32</v>
      </c>
      <c r="M1174" s="18">
        <f t="shared" si="169"/>
        <v>1.7123287599999999E-2</v>
      </c>
      <c r="N1174" s="18">
        <f t="shared" si="170"/>
        <v>1.30250296E-2</v>
      </c>
      <c r="O1174" s="36">
        <f t="shared" si="171"/>
        <v>6.5798359999999999E-4</v>
      </c>
      <c r="P1174" s="362">
        <f t="shared" si="172"/>
        <v>70404</v>
      </c>
      <c r="Q1174" s="215"/>
      <c r="R1174" s="215"/>
      <c r="S1174" s="215"/>
      <c r="T1174" s="215"/>
      <c r="U1174" s="201">
        <f t="shared" si="173"/>
        <v>70404</v>
      </c>
      <c r="V1174" s="223">
        <f t="shared" si="168"/>
        <v>70404</v>
      </c>
      <c r="W1174" s="155"/>
      <c r="X1174" s="158"/>
      <c r="Y1174" s="152"/>
      <c r="Z1174" s="123"/>
      <c r="AA1174" s="124"/>
      <c r="AB1174" s="118"/>
      <c r="AC1174" s="135"/>
      <c r="AD1174" s="135"/>
      <c r="AE1174" s="144"/>
      <c r="AF1174" s="145"/>
      <c r="AG1174" s="135"/>
    </row>
    <row r="1175" spans="1:33" hidden="1">
      <c r="A1175" s="60" t="s">
        <v>5974</v>
      </c>
      <c r="B1175" s="31" t="s">
        <v>1442</v>
      </c>
      <c r="C1175" s="32" t="s">
        <v>2179</v>
      </c>
      <c r="D1175" s="32" t="s">
        <v>2271</v>
      </c>
      <c r="E1175" s="32" t="s">
        <v>2116</v>
      </c>
      <c r="F1175" s="32" t="s">
        <v>2119</v>
      </c>
      <c r="G1175" s="34" t="s">
        <v>2108</v>
      </c>
      <c r="H1175" s="35" t="s">
        <v>3212</v>
      </c>
      <c r="I1175" s="314">
        <v>3736</v>
      </c>
      <c r="J1175" s="341">
        <v>485</v>
      </c>
      <c r="K1175" s="334">
        <v>35</v>
      </c>
      <c r="L1175" s="327">
        <v>1159.02</v>
      </c>
      <c r="M1175" s="18">
        <f t="shared" si="169"/>
        <v>9.3683082999999993E-3</v>
      </c>
      <c r="N1175" s="18">
        <f t="shared" si="170"/>
        <v>3.9202339000000003E-3</v>
      </c>
      <c r="O1175" s="36">
        <f t="shared" si="171"/>
        <v>1.9803790000000001E-4</v>
      </c>
      <c r="P1175" s="362">
        <f t="shared" si="172"/>
        <v>21190</v>
      </c>
      <c r="Q1175" s="215"/>
      <c r="R1175" s="215"/>
      <c r="S1175" s="215"/>
      <c r="T1175" s="215"/>
      <c r="U1175" s="201">
        <f t="shared" si="173"/>
        <v>21190</v>
      </c>
      <c r="V1175" s="223">
        <f t="shared" si="168"/>
        <v>21190</v>
      </c>
      <c r="W1175" s="155"/>
      <c r="X1175" s="158"/>
      <c r="Y1175" s="152"/>
      <c r="Z1175" s="123"/>
      <c r="AA1175" s="124"/>
      <c r="AB1175" s="118"/>
      <c r="AC1175" s="135"/>
      <c r="AD1175" s="135"/>
      <c r="AE1175" s="144"/>
      <c r="AF1175" s="145"/>
      <c r="AG1175" s="135"/>
    </row>
    <row r="1176" spans="1:33" hidden="1">
      <c r="A1176" s="60" t="s">
        <v>5975</v>
      </c>
      <c r="B1176" s="31" t="s">
        <v>1443</v>
      </c>
      <c r="C1176" s="32" t="s">
        <v>2179</v>
      </c>
      <c r="D1176" s="32" t="s">
        <v>2271</v>
      </c>
      <c r="E1176" s="32" t="s">
        <v>2115</v>
      </c>
      <c r="F1176" s="32" t="s">
        <v>2119</v>
      </c>
      <c r="G1176" s="34" t="s">
        <v>2108</v>
      </c>
      <c r="H1176" s="35" t="s">
        <v>3213</v>
      </c>
      <c r="I1176" s="314">
        <v>4782</v>
      </c>
      <c r="J1176" s="341">
        <v>612</v>
      </c>
      <c r="K1176" s="334">
        <v>29</v>
      </c>
      <c r="L1176" s="327">
        <v>968.05</v>
      </c>
      <c r="M1176" s="18">
        <f t="shared" si="169"/>
        <v>6.0644080999999999E-3</v>
      </c>
      <c r="N1176" s="18">
        <f t="shared" si="170"/>
        <v>3.8339111999999998E-3</v>
      </c>
      <c r="O1176" s="36">
        <f t="shared" si="171"/>
        <v>1.9367709999999999E-4</v>
      </c>
      <c r="P1176" s="362">
        <f t="shared" si="172"/>
        <v>20723</v>
      </c>
      <c r="Q1176" s="215"/>
      <c r="R1176" s="215"/>
      <c r="S1176" s="215"/>
      <c r="T1176" s="215"/>
      <c r="U1176" s="201">
        <f t="shared" si="173"/>
        <v>20723</v>
      </c>
      <c r="V1176" s="223">
        <f t="shared" si="168"/>
        <v>20723</v>
      </c>
      <c r="W1176" s="155"/>
      <c r="X1176" s="158"/>
      <c r="Y1176" s="152"/>
      <c r="Z1176" s="123"/>
      <c r="AA1176" s="124"/>
      <c r="AB1176" s="118"/>
      <c r="AC1176" s="135"/>
      <c r="AD1176" s="135"/>
      <c r="AE1176" s="144"/>
      <c r="AF1176" s="145"/>
      <c r="AG1176" s="135"/>
    </row>
    <row r="1177" spans="1:33" hidden="1">
      <c r="A1177" s="60" t="s">
        <v>5976</v>
      </c>
      <c r="B1177" s="31" t="s">
        <v>1444</v>
      </c>
      <c r="C1177" s="32" t="s">
        <v>2179</v>
      </c>
      <c r="D1177" s="32" t="s">
        <v>2271</v>
      </c>
      <c r="E1177" s="32" t="s">
        <v>2120</v>
      </c>
      <c r="F1177" s="32" t="s">
        <v>2119</v>
      </c>
      <c r="G1177" s="34" t="s">
        <v>2108</v>
      </c>
      <c r="H1177" s="35" t="s">
        <v>3214</v>
      </c>
      <c r="I1177" s="314">
        <v>5032</v>
      </c>
      <c r="J1177" s="341">
        <v>760</v>
      </c>
      <c r="K1177" s="334">
        <v>51</v>
      </c>
      <c r="L1177" s="327">
        <v>1446.94</v>
      </c>
      <c r="M1177" s="18">
        <f t="shared" si="169"/>
        <v>1.01351351E-2</v>
      </c>
      <c r="N1177" s="18">
        <f t="shared" si="170"/>
        <v>5.3234429999999998E-3</v>
      </c>
      <c r="O1177" s="36">
        <f t="shared" si="171"/>
        <v>2.689236E-4</v>
      </c>
      <c r="P1177" s="362">
        <f t="shared" si="172"/>
        <v>28774</v>
      </c>
      <c r="Q1177" s="215"/>
      <c r="R1177" s="215"/>
      <c r="S1177" s="215"/>
      <c r="T1177" s="215"/>
      <c r="U1177" s="201">
        <f t="shared" si="173"/>
        <v>28774</v>
      </c>
      <c r="V1177" s="223">
        <f t="shared" si="168"/>
        <v>28774</v>
      </c>
      <c r="W1177" s="155"/>
      <c r="X1177" s="158"/>
      <c r="Y1177" s="152"/>
      <c r="Z1177" s="123"/>
      <c r="AA1177" s="124"/>
      <c r="AB1177" s="118"/>
      <c r="AC1177" s="135"/>
      <c r="AD1177" s="135"/>
      <c r="AE1177" s="144"/>
      <c r="AF1177" s="145"/>
      <c r="AG1177" s="135"/>
    </row>
    <row r="1178" spans="1:33" hidden="1">
      <c r="A1178" s="60" t="s">
        <v>5977</v>
      </c>
      <c r="B1178" s="31" t="s">
        <v>1445</v>
      </c>
      <c r="C1178" s="32" t="s">
        <v>2179</v>
      </c>
      <c r="D1178" s="32" t="s">
        <v>2271</v>
      </c>
      <c r="E1178" s="32" t="s">
        <v>2122</v>
      </c>
      <c r="F1178" s="32">
        <v>3</v>
      </c>
      <c r="G1178" s="34" t="s">
        <v>2109</v>
      </c>
      <c r="H1178" s="35" t="s">
        <v>3215</v>
      </c>
      <c r="I1178" s="314">
        <v>24619</v>
      </c>
      <c r="J1178" s="341">
        <v>3370</v>
      </c>
      <c r="K1178" s="334">
        <v>450</v>
      </c>
      <c r="L1178" s="327">
        <v>1751.56</v>
      </c>
      <c r="M1178" s="18">
        <f t="shared" si="169"/>
        <v>1.8278565300000001E-2</v>
      </c>
      <c r="N1178" s="18">
        <f t="shared" si="170"/>
        <v>3.5167944600000001E-2</v>
      </c>
      <c r="O1178" s="36">
        <f t="shared" si="171"/>
        <v>1.7765744000000001E-3</v>
      </c>
      <c r="P1178" s="362">
        <f t="shared" si="172"/>
        <v>190093</v>
      </c>
      <c r="Q1178" s="215"/>
      <c r="R1178" s="215"/>
      <c r="S1178" s="215"/>
      <c r="T1178" s="215"/>
      <c r="U1178" s="201">
        <f t="shared" si="173"/>
        <v>190093</v>
      </c>
      <c r="V1178" s="223">
        <f t="shared" si="168"/>
        <v>190093</v>
      </c>
      <c r="W1178" s="155"/>
      <c r="X1178" s="158"/>
      <c r="Y1178" s="152"/>
      <c r="Z1178" s="123"/>
      <c r="AA1178" s="124"/>
      <c r="AB1178" s="118"/>
      <c r="AC1178" s="135"/>
      <c r="AD1178" s="135"/>
      <c r="AE1178" s="144"/>
      <c r="AF1178" s="145"/>
      <c r="AG1178" s="135"/>
    </row>
    <row r="1179" spans="1:33" hidden="1">
      <c r="A1179" s="60" t="s">
        <v>5978</v>
      </c>
      <c r="B1179" s="31" t="s">
        <v>1446</v>
      </c>
      <c r="C1179" s="32" t="s">
        <v>2179</v>
      </c>
      <c r="D1179" s="32" t="s">
        <v>2271</v>
      </c>
      <c r="E1179" s="32" t="s">
        <v>2124</v>
      </c>
      <c r="F1179" s="32" t="s">
        <v>2119</v>
      </c>
      <c r="G1179" s="34" t="s">
        <v>2108</v>
      </c>
      <c r="H1179" s="35" t="s">
        <v>3216</v>
      </c>
      <c r="I1179" s="314">
        <v>4643</v>
      </c>
      <c r="J1179" s="341">
        <v>627</v>
      </c>
      <c r="K1179" s="334">
        <v>77</v>
      </c>
      <c r="L1179" s="327">
        <v>1163.58</v>
      </c>
      <c r="M1179" s="18">
        <f t="shared" si="169"/>
        <v>1.65841051E-2</v>
      </c>
      <c r="N1179" s="18">
        <f t="shared" si="170"/>
        <v>8.9364150999999992E-3</v>
      </c>
      <c r="O1179" s="36">
        <f t="shared" si="171"/>
        <v>4.5143970000000001E-4</v>
      </c>
      <c r="P1179" s="362">
        <f t="shared" si="172"/>
        <v>48304</v>
      </c>
      <c r="Q1179" s="215"/>
      <c r="R1179" s="215"/>
      <c r="S1179" s="215"/>
      <c r="T1179" s="215"/>
      <c r="U1179" s="201">
        <f t="shared" si="173"/>
        <v>48304</v>
      </c>
      <c r="V1179" s="223">
        <f t="shared" si="168"/>
        <v>48304</v>
      </c>
      <c r="W1179" s="155"/>
      <c r="X1179" s="158"/>
      <c r="Y1179" s="152"/>
      <c r="Z1179" s="123"/>
      <c r="AA1179" s="124"/>
      <c r="AB1179" s="118"/>
      <c r="AC1179" s="135"/>
      <c r="AD1179" s="135"/>
      <c r="AE1179" s="144"/>
      <c r="AF1179" s="145"/>
      <c r="AG1179" s="135"/>
    </row>
    <row r="1180" spans="1:33" hidden="1">
      <c r="A1180" s="60" t="s">
        <v>5979</v>
      </c>
      <c r="B1180" s="31" t="s">
        <v>1447</v>
      </c>
      <c r="C1180" s="32" t="s">
        <v>2179</v>
      </c>
      <c r="D1180" s="32" t="s">
        <v>2271</v>
      </c>
      <c r="E1180" s="32" t="s">
        <v>2126</v>
      </c>
      <c r="F1180" s="32" t="s">
        <v>2119</v>
      </c>
      <c r="G1180" s="34" t="s">
        <v>2108</v>
      </c>
      <c r="H1180" s="35" t="s">
        <v>3217</v>
      </c>
      <c r="I1180" s="314">
        <v>4101</v>
      </c>
      <c r="J1180" s="341">
        <v>655</v>
      </c>
      <c r="K1180" s="334">
        <v>50</v>
      </c>
      <c r="L1180" s="327">
        <v>1442.31</v>
      </c>
      <c r="M1180" s="18">
        <f t="shared" si="169"/>
        <v>1.2192148200000001E-2</v>
      </c>
      <c r="N1180" s="18">
        <f t="shared" si="170"/>
        <v>5.5368520000000001E-3</v>
      </c>
      <c r="O1180" s="36">
        <f t="shared" si="171"/>
        <v>2.797044E-4</v>
      </c>
      <c r="P1180" s="362">
        <f t="shared" si="172"/>
        <v>29928</v>
      </c>
      <c r="Q1180" s="215"/>
      <c r="R1180" s="215"/>
      <c r="S1180" s="215"/>
      <c r="T1180" s="215"/>
      <c r="U1180" s="201">
        <f t="shared" si="173"/>
        <v>29928</v>
      </c>
      <c r="V1180" s="223">
        <f t="shared" si="168"/>
        <v>29928</v>
      </c>
      <c r="W1180" s="155"/>
      <c r="X1180" s="158"/>
      <c r="Y1180" s="152"/>
      <c r="Z1180" s="123"/>
      <c r="AA1180" s="124"/>
      <c r="AB1180" s="118"/>
      <c r="AC1180" s="135"/>
      <c r="AD1180" s="135"/>
      <c r="AE1180" s="144"/>
      <c r="AF1180" s="145"/>
      <c r="AG1180" s="135"/>
    </row>
    <row r="1181" spans="1:33" hidden="1">
      <c r="A1181" s="60" t="s">
        <v>5980</v>
      </c>
      <c r="B1181" s="31" t="s">
        <v>1448</v>
      </c>
      <c r="C1181" s="32" t="s">
        <v>2179</v>
      </c>
      <c r="D1181" s="32" t="s">
        <v>2271</v>
      </c>
      <c r="E1181" s="32" t="s">
        <v>2133</v>
      </c>
      <c r="F1181" s="32" t="s">
        <v>2119</v>
      </c>
      <c r="G1181" s="34" t="s">
        <v>2108</v>
      </c>
      <c r="H1181" s="35" t="s">
        <v>3218</v>
      </c>
      <c r="I1181" s="314">
        <v>4828</v>
      </c>
      <c r="J1181" s="341">
        <v>671</v>
      </c>
      <c r="K1181" s="334">
        <v>56</v>
      </c>
      <c r="L1181" s="327">
        <v>1124.1600000000001</v>
      </c>
      <c r="M1181" s="18">
        <f t="shared" si="169"/>
        <v>1.15990057E-2</v>
      </c>
      <c r="N1181" s="18">
        <f t="shared" si="170"/>
        <v>6.9233319000000003E-3</v>
      </c>
      <c r="O1181" s="36">
        <f t="shared" si="171"/>
        <v>3.4974499999999999E-4</v>
      </c>
      <c r="P1181" s="362">
        <f t="shared" si="172"/>
        <v>37422</v>
      </c>
      <c r="Q1181" s="215"/>
      <c r="R1181" s="215"/>
      <c r="S1181" s="215"/>
      <c r="T1181" s="215"/>
      <c r="U1181" s="201">
        <f t="shared" si="173"/>
        <v>37422</v>
      </c>
      <c r="V1181" s="223">
        <f t="shared" si="168"/>
        <v>37422</v>
      </c>
      <c r="W1181" s="155"/>
      <c r="X1181" s="158"/>
      <c r="Y1181" s="152"/>
      <c r="Z1181" s="123"/>
      <c r="AA1181" s="124"/>
      <c r="AB1181" s="118"/>
      <c r="AC1181" s="135"/>
      <c r="AD1181" s="135"/>
      <c r="AE1181" s="144"/>
      <c r="AF1181" s="145"/>
      <c r="AG1181" s="135"/>
    </row>
    <row r="1182" spans="1:33" hidden="1">
      <c r="A1182" s="60" t="s">
        <v>5981</v>
      </c>
      <c r="B1182" s="31" t="s">
        <v>1449</v>
      </c>
      <c r="C1182" s="32" t="s">
        <v>2179</v>
      </c>
      <c r="D1182" s="32" t="s">
        <v>2279</v>
      </c>
      <c r="E1182" s="32" t="s">
        <v>2116</v>
      </c>
      <c r="F1182" s="32" t="s">
        <v>2117</v>
      </c>
      <c r="G1182" s="34" t="s">
        <v>2107</v>
      </c>
      <c r="H1182" s="35" t="s">
        <v>3219</v>
      </c>
      <c r="I1182" s="314">
        <v>17902</v>
      </c>
      <c r="J1182" s="341">
        <v>1993</v>
      </c>
      <c r="K1182" s="334">
        <v>53</v>
      </c>
      <c r="L1182" s="327">
        <v>1587.38</v>
      </c>
      <c r="M1182" s="18">
        <f t="shared" si="169"/>
        <v>2.9605629999999998E-3</v>
      </c>
      <c r="N1182" s="18">
        <f t="shared" si="170"/>
        <v>3.7170696000000001E-3</v>
      </c>
      <c r="O1182" s="36">
        <f t="shared" si="171"/>
        <v>1.877747E-4</v>
      </c>
      <c r="P1182" s="362">
        <f t="shared" si="172"/>
        <v>20091</v>
      </c>
      <c r="Q1182" s="215"/>
      <c r="R1182" s="215"/>
      <c r="S1182" s="215"/>
      <c r="T1182" s="215"/>
      <c r="U1182" s="201">
        <f t="shared" si="173"/>
        <v>20091</v>
      </c>
      <c r="V1182" s="223">
        <f t="shared" si="168"/>
        <v>20091</v>
      </c>
      <c r="W1182" s="155"/>
      <c r="X1182" s="158"/>
      <c r="Y1182" s="152"/>
      <c r="Z1182" s="123"/>
      <c r="AA1182" s="124"/>
      <c r="AB1182" s="118"/>
      <c r="AC1182" s="135"/>
      <c r="AD1182" s="135"/>
      <c r="AE1182" s="144"/>
      <c r="AF1182" s="145"/>
      <c r="AG1182" s="135"/>
    </row>
    <row r="1183" spans="1:33" hidden="1">
      <c r="A1183" s="60" t="s">
        <v>5982</v>
      </c>
      <c r="B1183" s="31" t="s">
        <v>1450</v>
      </c>
      <c r="C1183" s="32" t="s">
        <v>2179</v>
      </c>
      <c r="D1183" s="32" t="s">
        <v>2279</v>
      </c>
      <c r="E1183" s="32" t="s">
        <v>2115</v>
      </c>
      <c r="F1183" s="32" t="s">
        <v>2119</v>
      </c>
      <c r="G1183" s="34" t="s">
        <v>2108</v>
      </c>
      <c r="H1183" s="35" t="s">
        <v>3220</v>
      </c>
      <c r="I1183" s="314">
        <v>9070</v>
      </c>
      <c r="J1183" s="341">
        <v>1434</v>
      </c>
      <c r="K1183" s="334">
        <v>127</v>
      </c>
      <c r="L1183" s="327">
        <v>883.66</v>
      </c>
      <c r="M1183" s="18">
        <f t="shared" si="169"/>
        <v>1.4002205E-2</v>
      </c>
      <c r="N1183" s="18">
        <f t="shared" si="170"/>
        <v>2.2722723600000001E-2</v>
      </c>
      <c r="O1183" s="36">
        <f t="shared" si="171"/>
        <v>1.1478808000000001E-3</v>
      </c>
      <c r="P1183" s="362">
        <f t="shared" si="172"/>
        <v>122823</v>
      </c>
      <c r="Q1183" s="215"/>
      <c r="R1183" s="215"/>
      <c r="S1183" s="215"/>
      <c r="T1183" s="215"/>
      <c r="U1183" s="201">
        <f t="shared" si="173"/>
        <v>122823</v>
      </c>
      <c r="V1183" s="223">
        <f t="shared" si="168"/>
        <v>122823</v>
      </c>
      <c r="W1183" s="155"/>
      <c r="X1183" s="158"/>
      <c r="Y1183" s="152"/>
      <c r="Z1183" s="123"/>
      <c r="AA1183" s="124"/>
      <c r="AB1183" s="118"/>
      <c r="AC1183" s="135"/>
      <c r="AD1183" s="135"/>
      <c r="AE1183" s="144"/>
      <c r="AF1183" s="145"/>
      <c r="AG1183" s="135"/>
    </row>
    <row r="1184" spans="1:33" hidden="1">
      <c r="A1184" s="60" t="s">
        <v>5983</v>
      </c>
      <c r="B1184" s="31" t="s">
        <v>1451</v>
      </c>
      <c r="C1184" s="32" t="s">
        <v>2179</v>
      </c>
      <c r="D1184" s="32" t="s">
        <v>2279</v>
      </c>
      <c r="E1184" s="32" t="s">
        <v>2120</v>
      </c>
      <c r="F1184" s="32">
        <v>3</v>
      </c>
      <c r="G1184" s="34" t="s">
        <v>2109</v>
      </c>
      <c r="H1184" s="35" t="s">
        <v>3221</v>
      </c>
      <c r="I1184" s="314">
        <v>14571</v>
      </c>
      <c r="J1184" s="341">
        <v>1874</v>
      </c>
      <c r="K1184" s="334">
        <v>129</v>
      </c>
      <c r="L1184" s="327">
        <v>1400.39</v>
      </c>
      <c r="M1184" s="18">
        <f t="shared" si="169"/>
        <v>8.8532014999999995E-3</v>
      </c>
      <c r="N1184" s="18">
        <f t="shared" si="170"/>
        <v>1.1847342199999999E-2</v>
      </c>
      <c r="O1184" s="36">
        <f t="shared" si="171"/>
        <v>5.9849060000000001E-4</v>
      </c>
      <c r="P1184" s="362">
        <f t="shared" si="172"/>
        <v>64038</v>
      </c>
      <c r="Q1184" s="215"/>
      <c r="R1184" s="215"/>
      <c r="S1184" s="215"/>
      <c r="T1184" s="215"/>
      <c r="U1184" s="201">
        <f t="shared" si="173"/>
        <v>64038</v>
      </c>
      <c r="V1184" s="223">
        <f t="shared" si="168"/>
        <v>64038</v>
      </c>
      <c r="W1184" s="155"/>
      <c r="X1184" s="158"/>
      <c r="Y1184" s="152"/>
      <c r="Z1184" s="123"/>
      <c r="AA1184" s="124"/>
      <c r="AB1184" s="118"/>
      <c r="AC1184" s="135"/>
      <c r="AD1184" s="135"/>
      <c r="AE1184" s="144"/>
      <c r="AF1184" s="145"/>
      <c r="AG1184" s="135"/>
    </row>
    <row r="1185" spans="1:33" hidden="1">
      <c r="A1185" s="60" t="s">
        <v>5984</v>
      </c>
      <c r="B1185" s="31" t="s">
        <v>1452</v>
      </c>
      <c r="C1185" s="32" t="s">
        <v>2179</v>
      </c>
      <c r="D1185" s="32" t="s">
        <v>2279</v>
      </c>
      <c r="E1185" s="32" t="s">
        <v>2122</v>
      </c>
      <c r="F1185" s="32" t="s">
        <v>2119</v>
      </c>
      <c r="G1185" s="34" t="s">
        <v>2108</v>
      </c>
      <c r="H1185" s="35" t="s">
        <v>3222</v>
      </c>
      <c r="I1185" s="314">
        <v>7016</v>
      </c>
      <c r="J1185" s="341">
        <v>1081</v>
      </c>
      <c r="K1185" s="334">
        <v>82</v>
      </c>
      <c r="L1185" s="327">
        <v>1239.0999999999999</v>
      </c>
      <c r="M1185" s="18">
        <f t="shared" si="169"/>
        <v>1.16875712E-2</v>
      </c>
      <c r="N1185" s="18">
        <f t="shared" si="170"/>
        <v>1.01963235E-2</v>
      </c>
      <c r="O1185" s="36">
        <f t="shared" si="171"/>
        <v>5.1508629999999999E-4</v>
      </c>
      <c r="P1185" s="362">
        <f t="shared" si="172"/>
        <v>55114</v>
      </c>
      <c r="Q1185" s="215"/>
      <c r="R1185" s="215"/>
      <c r="S1185" s="215"/>
      <c r="T1185" s="215"/>
      <c r="U1185" s="201">
        <f t="shared" si="173"/>
        <v>55114</v>
      </c>
      <c r="V1185" s="223">
        <f t="shared" si="168"/>
        <v>55114</v>
      </c>
      <c r="W1185" s="155"/>
      <c r="X1185" s="158"/>
      <c r="Y1185" s="152"/>
      <c r="Z1185" s="123"/>
      <c r="AA1185" s="124"/>
      <c r="AB1185" s="118"/>
      <c r="AC1185" s="135"/>
      <c r="AD1185" s="135"/>
      <c r="AE1185" s="144"/>
      <c r="AF1185" s="145"/>
      <c r="AG1185" s="135"/>
    </row>
    <row r="1186" spans="1:33" hidden="1">
      <c r="A1186" s="60" t="s">
        <v>5985</v>
      </c>
      <c r="B1186" s="31" t="s">
        <v>1453</v>
      </c>
      <c r="C1186" s="32" t="s">
        <v>2179</v>
      </c>
      <c r="D1186" s="32" t="s">
        <v>2279</v>
      </c>
      <c r="E1186" s="32" t="s">
        <v>2124</v>
      </c>
      <c r="F1186" s="32" t="s">
        <v>2119</v>
      </c>
      <c r="G1186" s="34" t="s">
        <v>2108</v>
      </c>
      <c r="H1186" s="35" t="s">
        <v>3223</v>
      </c>
      <c r="I1186" s="314">
        <v>14623</v>
      </c>
      <c r="J1186" s="341">
        <v>2376</v>
      </c>
      <c r="K1186" s="334">
        <v>183</v>
      </c>
      <c r="L1186" s="327">
        <v>1446.56</v>
      </c>
      <c r="M1186" s="18">
        <f t="shared" si="169"/>
        <v>1.25145319E-2</v>
      </c>
      <c r="N1186" s="18">
        <f t="shared" si="170"/>
        <v>2.0555336600000002E-2</v>
      </c>
      <c r="O1186" s="36">
        <f t="shared" si="171"/>
        <v>1.0383911999999999E-3</v>
      </c>
      <c r="P1186" s="362">
        <f t="shared" si="172"/>
        <v>111107</v>
      </c>
      <c r="Q1186" s="215"/>
      <c r="R1186" s="215"/>
      <c r="S1186" s="215"/>
      <c r="T1186" s="215"/>
      <c r="U1186" s="201">
        <f t="shared" si="173"/>
        <v>111107</v>
      </c>
      <c r="V1186" s="223">
        <f t="shared" si="168"/>
        <v>111107</v>
      </c>
      <c r="W1186" s="155"/>
      <c r="X1186" s="158"/>
      <c r="Y1186" s="152"/>
      <c r="Z1186" s="123"/>
      <c r="AA1186" s="124"/>
      <c r="AB1186" s="118"/>
      <c r="AC1186" s="135"/>
      <c r="AD1186" s="135"/>
      <c r="AE1186" s="144"/>
      <c r="AF1186" s="145"/>
      <c r="AG1186" s="135"/>
    </row>
    <row r="1187" spans="1:33" hidden="1">
      <c r="A1187" s="60" t="s">
        <v>5986</v>
      </c>
      <c r="B1187" s="31" t="s">
        <v>1454</v>
      </c>
      <c r="C1187" s="32" t="s">
        <v>2179</v>
      </c>
      <c r="D1187" s="32" t="s">
        <v>2279</v>
      </c>
      <c r="E1187" s="32" t="s">
        <v>2126</v>
      </c>
      <c r="F1187" s="32" t="s">
        <v>2119</v>
      </c>
      <c r="G1187" s="34" t="s">
        <v>2108</v>
      </c>
      <c r="H1187" s="35" t="s">
        <v>3224</v>
      </c>
      <c r="I1187" s="314">
        <v>12882</v>
      </c>
      <c r="J1187" s="341">
        <v>1893</v>
      </c>
      <c r="K1187" s="334">
        <v>102</v>
      </c>
      <c r="L1187" s="327">
        <v>1411</v>
      </c>
      <c r="M1187" s="18">
        <f t="shared" si="169"/>
        <v>7.9180251E-3</v>
      </c>
      <c r="N1187" s="18">
        <f t="shared" si="170"/>
        <v>1.06228359E-2</v>
      </c>
      <c r="O1187" s="36">
        <f t="shared" si="171"/>
        <v>5.3663229999999999E-4</v>
      </c>
      <c r="P1187" s="362">
        <f t="shared" si="172"/>
        <v>57419</v>
      </c>
      <c r="Q1187" s="215"/>
      <c r="R1187" s="215"/>
      <c r="S1187" s="215"/>
      <c r="T1187" s="215"/>
      <c r="U1187" s="201">
        <f t="shared" si="173"/>
        <v>57419</v>
      </c>
      <c r="V1187" s="223">
        <f t="shared" si="168"/>
        <v>57419</v>
      </c>
      <c r="W1187" s="155"/>
      <c r="X1187" s="158"/>
      <c r="Y1187" s="152"/>
      <c r="Z1187" s="123"/>
      <c r="AA1187" s="124"/>
      <c r="AB1187" s="118"/>
      <c r="AC1187" s="135"/>
      <c r="AD1187" s="135"/>
      <c r="AE1187" s="144"/>
      <c r="AF1187" s="145"/>
      <c r="AG1187" s="135"/>
    </row>
    <row r="1188" spans="1:33" hidden="1">
      <c r="A1188" s="60" t="s">
        <v>5987</v>
      </c>
      <c r="B1188" s="31" t="s">
        <v>1455</v>
      </c>
      <c r="C1188" s="32" t="s">
        <v>2179</v>
      </c>
      <c r="D1188" s="32" t="s">
        <v>2279</v>
      </c>
      <c r="E1188" s="32" t="s">
        <v>2133</v>
      </c>
      <c r="F1188" s="32" t="s">
        <v>2119</v>
      </c>
      <c r="G1188" s="34" t="s">
        <v>2108</v>
      </c>
      <c r="H1188" s="35" t="s">
        <v>3225</v>
      </c>
      <c r="I1188" s="314">
        <v>12273</v>
      </c>
      <c r="J1188" s="341">
        <v>2013</v>
      </c>
      <c r="K1188" s="334">
        <v>101</v>
      </c>
      <c r="L1188" s="327">
        <v>1364.86</v>
      </c>
      <c r="M1188" s="18">
        <f t="shared" si="169"/>
        <v>8.2294467000000003E-3</v>
      </c>
      <c r="N1188" s="18">
        <f t="shared" si="170"/>
        <v>1.2137417899999999E-2</v>
      </c>
      <c r="O1188" s="36">
        <f t="shared" si="171"/>
        <v>6.1314430000000003E-4</v>
      </c>
      <c r="P1188" s="362">
        <f t="shared" si="172"/>
        <v>65606</v>
      </c>
      <c r="Q1188" s="215"/>
      <c r="R1188" s="215"/>
      <c r="S1188" s="215"/>
      <c r="T1188" s="215"/>
      <c r="U1188" s="201">
        <f t="shared" si="173"/>
        <v>65606</v>
      </c>
      <c r="V1188" s="223">
        <f t="shared" si="168"/>
        <v>65606</v>
      </c>
      <c r="W1188" s="155"/>
      <c r="X1188" s="158"/>
      <c r="Y1188" s="152"/>
      <c r="Z1188" s="123"/>
      <c r="AA1188" s="124"/>
      <c r="AB1188" s="118"/>
      <c r="AC1188" s="135"/>
      <c r="AD1188" s="135"/>
      <c r="AE1188" s="144"/>
      <c r="AF1188" s="145"/>
      <c r="AG1188" s="135"/>
    </row>
    <row r="1189" spans="1:33" hidden="1">
      <c r="A1189" s="60" t="s">
        <v>5988</v>
      </c>
      <c r="B1189" s="31" t="s">
        <v>1456</v>
      </c>
      <c r="C1189" s="32" t="s">
        <v>2179</v>
      </c>
      <c r="D1189" s="32" t="s">
        <v>2279</v>
      </c>
      <c r="E1189" s="32" t="s">
        <v>2157</v>
      </c>
      <c r="F1189" s="32" t="s">
        <v>2119</v>
      </c>
      <c r="G1189" s="34" t="s">
        <v>2108</v>
      </c>
      <c r="H1189" s="35" t="s">
        <v>3219</v>
      </c>
      <c r="I1189" s="314">
        <v>9932</v>
      </c>
      <c r="J1189" s="341">
        <v>1390</v>
      </c>
      <c r="K1189" s="334">
        <v>91</v>
      </c>
      <c r="L1189" s="327">
        <v>1044.0899999999999</v>
      </c>
      <c r="M1189" s="18">
        <f t="shared" si="169"/>
        <v>9.1623035999999995E-3</v>
      </c>
      <c r="N1189" s="18">
        <f t="shared" si="170"/>
        <v>1.21978009E-2</v>
      </c>
      <c r="O1189" s="36">
        <f t="shared" si="171"/>
        <v>6.1619460000000002E-4</v>
      </c>
      <c r="P1189" s="362">
        <f t="shared" si="172"/>
        <v>65932</v>
      </c>
      <c r="Q1189" s="215"/>
      <c r="R1189" s="215"/>
      <c r="S1189" s="215"/>
      <c r="T1189" s="215"/>
      <c r="U1189" s="201">
        <f t="shared" si="173"/>
        <v>65932</v>
      </c>
      <c r="V1189" s="223">
        <f t="shared" si="168"/>
        <v>65932</v>
      </c>
      <c r="W1189" s="155"/>
      <c r="X1189" s="158"/>
      <c r="Y1189" s="152"/>
      <c r="Z1189" s="123"/>
      <c r="AA1189" s="124"/>
      <c r="AB1189" s="118"/>
      <c r="AC1189" s="135"/>
      <c r="AD1189" s="135"/>
      <c r="AE1189" s="144"/>
      <c r="AF1189" s="145"/>
      <c r="AG1189" s="135"/>
    </row>
    <row r="1190" spans="1:33" hidden="1">
      <c r="A1190" s="60" t="s">
        <v>5989</v>
      </c>
      <c r="B1190" s="31" t="s">
        <v>1457</v>
      </c>
      <c r="C1190" s="32" t="s">
        <v>2179</v>
      </c>
      <c r="D1190" s="32" t="s">
        <v>2279</v>
      </c>
      <c r="E1190" s="32" t="s">
        <v>2159</v>
      </c>
      <c r="F1190" s="32" t="s">
        <v>2119</v>
      </c>
      <c r="G1190" s="34" t="s">
        <v>2108</v>
      </c>
      <c r="H1190" s="35" t="s">
        <v>3226</v>
      </c>
      <c r="I1190" s="314">
        <v>7290</v>
      </c>
      <c r="J1190" s="341">
        <v>1123</v>
      </c>
      <c r="K1190" s="334">
        <v>121</v>
      </c>
      <c r="L1190" s="327">
        <v>893.61</v>
      </c>
      <c r="M1190" s="18">
        <f t="shared" si="169"/>
        <v>1.6598079500000001E-2</v>
      </c>
      <c r="N1190" s="18">
        <f t="shared" si="170"/>
        <v>2.0858812300000001E-2</v>
      </c>
      <c r="O1190" s="36">
        <f t="shared" si="171"/>
        <v>1.0537217999999999E-3</v>
      </c>
      <c r="P1190" s="362">
        <f t="shared" si="172"/>
        <v>112748</v>
      </c>
      <c r="Q1190" s="215"/>
      <c r="R1190" s="215"/>
      <c r="S1190" s="215"/>
      <c r="T1190" s="215"/>
      <c r="U1190" s="201">
        <f t="shared" si="173"/>
        <v>112748</v>
      </c>
      <c r="V1190" s="223">
        <f t="shared" si="168"/>
        <v>112748</v>
      </c>
      <c r="W1190" s="155"/>
      <c r="X1190" s="158"/>
      <c r="Y1190" s="152"/>
      <c r="Z1190" s="123"/>
      <c r="AA1190" s="124"/>
      <c r="AB1190" s="118"/>
      <c r="AC1190" s="135"/>
      <c r="AD1190" s="135"/>
      <c r="AE1190" s="144"/>
      <c r="AF1190" s="145"/>
      <c r="AG1190" s="135"/>
    </row>
    <row r="1191" spans="1:33" hidden="1">
      <c r="A1191" s="60" t="s">
        <v>5990</v>
      </c>
      <c r="B1191" s="31" t="s">
        <v>1458</v>
      </c>
      <c r="C1191" s="32" t="s">
        <v>2179</v>
      </c>
      <c r="D1191" s="32" t="s">
        <v>2279</v>
      </c>
      <c r="E1191" s="32" t="s">
        <v>2172</v>
      </c>
      <c r="F1191" s="32">
        <v>3</v>
      </c>
      <c r="G1191" s="34" t="s">
        <v>2109</v>
      </c>
      <c r="H1191" s="35" t="s">
        <v>3227</v>
      </c>
      <c r="I1191" s="314">
        <v>14821</v>
      </c>
      <c r="J1191" s="341">
        <v>2424</v>
      </c>
      <c r="K1191" s="334">
        <v>144</v>
      </c>
      <c r="L1191" s="327">
        <v>1193.17</v>
      </c>
      <c r="M1191" s="18">
        <f t="shared" si="169"/>
        <v>9.7159434999999992E-3</v>
      </c>
      <c r="N1191" s="18">
        <f t="shared" si="170"/>
        <v>1.9738551100000001E-2</v>
      </c>
      <c r="O1191" s="36">
        <f t="shared" si="171"/>
        <v>9.9712970000000005E-4</v>
      </c>
      <c r="P1191" s="362">
        <f t="shared" si="172"/>
        <v>106692</v>
      </c>
      <c r="Q1191" s="215"/>
      <c r="R1191" s="215"/>
      <c r="S1191" s="215"/>
      <c r="T1191" s="215"/>
      <c r="U1191" s="201">
        <f t="shared" si="173"/>
        <v>106692</v>
      </c>
      <c r="V1191" s="223">
        <f t="shared" si="168"/>
        <v>106692</v>
      </c>
      <c r="W1191" s="155"/>
      <c r="X1191" s="158"/>
      <c r="Y1191" s="152"/>
      <c r="Z1191" s="123"/>
      <c r="AA1191" s="124"/>
      <c r="AB1191" s="118"/>
      <c r="AC1191" s="135"/>
      <c r="AD1191" s="135"/>
      <c r="AE1191" s="144"/>
      <c r="AF1191" s="145"/>
      <c r="AG1191" s="135"/>
    </row>
    <row r="1192" spans="1:33" hidden="1">
      <c r="A1192" s="60" t="s">
        <v>5991</v>
      </c>
      <c r="B1192" s="31" t="s">
        <v>1459</v>
      </c>
      <c r="C1192" s="32" t="s">
        <v>2179</v>
      </c>
      <c r="D1192" s="32" t="s">
        <v>2279</v>
      </c>
      <c r="E1192" s="32" t="s">
        <v>2174</v>
      </c>
      <c r="F1192" s="32" t="s">
        <v>2119</v>
      </c>
      <c r="G1192" s="34" t="s">
        <v>2108</v>
      </c>
      <c r="H1192" s="35" t="s">
        <v>2470</v>
      </c>
      <c r="I1192" s="314">
        <v>9608</v>
      </c>
      <c r="J1192" s="341">
        <v>1320</v>
      </c>
      <c r="K1192" s="334">
        <v>124</v>
      </c>
      <c r="L1192" s="327">
        <v>1296.5</v>
      </c>
      <c r="M1192" s="18">
        <f t="shared" si="169"/>
        <v>1.29059117E-2</v>
      </c>
      <c r="N1192" s="18">
        <f t="shared" si="170"/>
        <v>1.3139840599999999E-2</v>
      </c>
      <c r="O1192" s="36">
        <f t="shared" si="171"/>
        <v>6.6378349999999999E-4</v>
      </c>
      <c r="P1192" s="362">
        <f t="shared" si="172"/>
        <v>71024</v>
      </c>
      <c r="Q1192" s="215"/>
      <c r="R1192" s="215"/>
      <c r="S1192" s="215"/>
      <c r="T1192" s="215"/>
      <c r="U1192" s="201">
        <f t="shared" si="173"/>
        <v>71024</v>
      </c>
      <c r="V1192" s="223">
        <f t="shared" si="168"/>
        <v>71024</v>
      </c>
      <c r="W1192" s="155"/>
      <c r="X1192" s="158"/>
      <c r="Y1192" s="152"/>
      <c r="Z1192" s="123"/>
      <c r="AA1192" s="124"/>
      <c r="AB1192" s="118"/>
      <c r="AC1192" s="135"/>
      <c r="AD1192" s="135"/>
      <c r="AE1192" s="144"/>
      <c r="AF1192" s="145"/>
      <c r="AG1192" s="135"/>
    </row>
    <row r="1193" spans="1:33" hidden="1">
      <c r="A1193" s="60" t="s">
        <v>5992</v>
      </c>
      <c r="B1193" s="31" t="s">
        <v>1460</v>
      </c>
      <c r="C1193" s="32" t="s">
        <v>2179</v>
      </c>
      <c r="D1193" s="32" t="s">
        <v>2279</v>
      </c>
      <c r="E1193" s="32" t="s">
        <v>2175</v>
      </c>
      <c r="F1193" s="32" t="s">
        <v>2119</v>
      </c>
      <c r="G1193" s="34" t="s">
        <v>2108</v>
      </c>
      <c r="H1193" s="35" t="s">
        <v>3228</v>
      </c>
      <c r="I1193" s="314">
        <v>8894</v>
      </c>
      <c r="J1193" s="341">
        <v>1446</v>
      </c>
      <c r="K1193" s="334">
        <v>99</v>
      </c>
      <c r="L1193" s="327">
        <v>1398.52</v>
      </c>
      <c r="M1193" s="18">
        <f t="shared" si="169"/>
        <v>1.11310996E-2</v>
      </c>
      <c r="N1193" s="18">
        <f t="shared" si="170"/>
        <v>1.15090023E-2</v>
      </c>
      <c r="O1193" s="36">
        <f t="shared" si="171"/>
        <v>5.8139870000000003E-4</v>
      </c>
      <c r="P1193" s="362">
        <f t="shared" si="172"/>
        <v>62209</v>
      </c>
      <c r="Q1193" s="215"/>
      <c r="R1193" s="215"/>
      <c r="S1193" s="215"/>
      <c r="T1193" s="215"/>
      <c r="U1193" s="201">
        <f t="shared" si="173"/>
        <v>62209</v>
      </c>
      <c r="V1193" s="223">
        <f t="shared" si="168"/>
        <v>62209</v>
      </c>
      <c r="W1193" s="155"/>
      <c r="X1193" s="158"/>
      <c r="Y1193" s="152"/>
      <c r="Z1193" s="123"/>
      <c r="AA1193" s="124"/>
      <c r="AB1193" s="118"/>
      <c r="AC1193" s="135"/>
      <c r="AD1193" s="135"/>
      <c r="AE1193" s="144"/>
      <c r="AF1193" s="145"/>
      <c r="AG1193" s="135"/>
    </row>
    <row r="1194" spans="1:33" hidden="1">
      <c r="A1194" s="60" t="s">
        <v>5993</v>
      </c>
      <c r="B1194" s="31" t="s">
        <v>1461</v>
      </c>
      <c r="C1194" s="32" t="s">
        <v>2179</v>
      </c>
      <c r="D1194" s="32" t="s">
        <v>2279</v>
      </c>
      <c r="E1194" s="32" t="s">
        <v>2177</v>
      </c>
      <c r="F1194" s="32" t="s">
        <v>2119</v>
      </c>
      <c r="G1194" s="34" t="s">
        <v>2108</v>
      </c>
      <c r="H1194" s="35" t="s">
        <v>2533</v>
      </c>
      <c r="I1194" s="314">
        <v>13308</v>
      </c>
      <c r="J1194" s="341">
        <v>2225</v>
      </c>
      <c r="K1194" s="334">
        <v>100</v>
      </c>
      <c r="L1194" s="327">
        <v>1225.54</v>
      </c>
      <c r="M1194" s="18">
        <f t="shared" si="169"/>
        <v>7.5142771000000002E-3</v>
      </c>
      <c r="N1194" s="18">
        <f t="shared" si="170"/>
        <v>1.3642367000000001E-2</v>
      </c>
      <c r="O1194" s="36">
        <f t="shared" si="171"/>
        <v>6.8916959999999999E-4</v>
      </c>
      <c r="P1194" s="362">
        <f t="shared" si="172"/>
        <v>73741</v>
      </c>
      <c r="Q1194" s="215"/>
      <c r="R1194" s="215"/>
      <c r="S1194" s="215"/>
      <c r="T1194" s="215"/>
      <c r="U1194" s="201">
        <f t="shared" si="173"/>
        <v>73741</v>
      </c>
      <c r="V1194" s="223">
        <f t="shared" si="168"/>
        <v>73741</v>
      </c>
      <c r="W1194" s="155"/>
      <c r="X1194" s="158"/>
      <c r="Y1194" s="152"/>
      <c r="Z1194" s="123"/>
      <c r="AA1194" s="124"/>
      <c r="AB1194" s="118"/>
      <c r="AC1194" s="135"/>
      <c r="AD1194" s="135"/>
      <c r="AE1194" s="144"/>
      <c r="AF1194" s="145"/>
      <c r="AG1194" s="135"/>
    </row>
    <row r="1195" spans="1:33" hidden="1">
      <c r="A1195" s="60" t="s">
        <v>5994</v>
      </c>
      <c r="B1195" s="31" t="s">
        <v>1462</v>
      </c>
      <c r="C1195" s="32" t="s">
        <v>2179</v>
      </c>
      <c r="D1195" s="32" t="s">
        <v>2286</v>
      </c>
      <c r="E1195" s="32" t="s">
        <v>2116</v>
      </c>
      <c r="F1195" s="32" t="s">
        <v>2119</v>
      </c>
      <c r="G1195" s="34" t="s">
        <v>2108</v>
      </c>
      <c r="H1195" s="35" t="s">
        <v>3229</v>
      </c>
      <c r="I1195" s="314">
        <v>2620</v>
      </c>
      <c r="J1195" s="341">
        <v>391</v>
      </c>
      <c r="K1195" s="334">
        <v>19</v>
      </c>
      <c r="L1195" s="327">
        <v>957.95</v>
      </c>
      <c r="M1195" s="18">
        <f t="shared" si="169"/>
        <v>7.2519083000000002E-3</v>
      </c>
      <c r="N1195" s="18">
        <f t="shared" si="170"/>
        <v>2.9599625000000002E-3</v>
      </c>
      <c r="O1195" s="36">
        <f t="shared" si="171"/>
        <v>1.4952800000000001E-4</v>
      </c>
      <c r="P1195" s="362">
        <f t="shared" si="172"/>
        <v>15999</v>
      </c>
      <c r="Q1195" s="215"/>
      <c r="R1195" s="215"/>
      <c r="S1195" s="215"/>
      <c r="T1195" s="215"/>
      <c r="U1195" s="201">
        <f t="shared" si="173"/>
        <v>15999</v>
      </c>
      <c r="V1195" s="223">
        <f t="shared" si="168"/>
        <v>15999</v>
      </c>
      <c r="W1195" s="155"/>
      <c r="X1195" s="158"/>
      <c r="Y1195" s="152"/>
      <c r="Z1195" s="123"/>
      <c r="AA1195" s="124"/>
      <c r="AB1195" s="118"/>
      <c r="AC1195" s="135"/>
      <c r="AD1195" s="135"/>
      <c r="AE1195" s="144"/>
      <c r="AF1195" s="145"/>
      <c r="AG1195" s="135"/>
    </row>
    <row r="1196" spans="1:33" hidden="1">
      <c r="A1196" s="60" t="s">
        <v>5995</v>
      </c>
      <c r="B1196" s="31" t="s">
        <v>1463</v>
      </c>
      <c r="C1196" s="32" t="s">
        <v>2179</v>
      </c>
      <c r="D1196" s="32" t="s">
        <v>2286</v>
      </c>
      <c r="E1196" s="32" t="s">
        <v>2115</v>
      </c>
      <c r="F1196" s="32" t="s">
        <v>2119</v>
      </c>
      <c r="G1196" s="34" t="s">
        <v>2108</v>
      </c>
      <c r="H1196" s="35" t="s">
        <v>3230</v>
      </c>
      <c r="I1196" s="314">
        <v>2554</v>
      </c>
      <c r="J1196" s="341">
        <v>304</v>
      </c>
      <c r="K1196" s="334">
        <v>24</v>
      </c>
      <c r="L1196" s="327">
        <v>1057.21</v>
      </c>
      <c r="M1196" s="18">
        <f t="shared" si="169"/>
        <v>9.3970241999999995E-3</v>
      </c>
      <c r="N1196" s="18">
        <f t="shared" si="170"/>
        <v>2.7021076999999998E-3</v>
      </c>
      <c r="O1196" s="36">
        <f t="shared" si="171"/>
        <v>1.3650199999999999E-4</v>
      </c>
      <c r="P1196" s="362">
        <f t="shared" si="172"/>
        <v>14605</v>
      </c>
      <c r="Q1196" s="215"/>
      <c r="R1196" s="215"/>
      <c r="S1196" s="215"/>
      <c r="T1196" s="215"/>
      <c r="U1196" s="201">
        <f t="shared" si="173"/>
        <v>14605</v>
      </c>
      <c r="V1196" s="223">
        <f t="shared" si="168"/>
        <v>14605</v>
      </c>
      <c r="W1196" s="155"/>
      <c r="X1196" s="158"/>
      <c r="Y1196" s="152"/>
      <c r="Z1196" s="123"/>
      <c r="AA1196" s="124"/>
      <c r="AB1196" s="118"/>
      <c r="AC1196" s="135"/>
      <c r="AD1196" s="135"/>
      <c r="AE1196" s="144"/>
      <c r="AF1196" s="145"/>
      <c r="AG1196" s="135"/>
    </row>
    <row r="1197" spans="1:33" hidden="1">
      <c r="A1197" s="60" t="s">
        <v>5996</v>
      </c>
      <c r="B1197" s="31" t="s">
        <v>1464</v>
      </c>
      <c r="C1197" s="32" t="s">
        <v>2179</v>
      </c>
      <c r="D1197" s="32" t="s">
        <v>2286</v>
      </c>
      <c r="E1197" s="32" t="s">
        <v>2120</v>
      </c>
      <c r="F1197" s="32" t="s">
        <v>2119</v>
      </c>
      <c r="G1197" s="34" t="s">
        <v>2108</v>
      </c>
      <c r="H1197" s="35" t="s">
        <v>3231</v>
      </c>
      <c r="I1197" s="314">
        <v>8490</v>
      </c>
      <c r="J1197" s="341">
        <v>1241</v>
      </c>
      <c r="K1197" s="334">
        <v>86</v>
      </c>
      <c r="L1197" s="327">
        <v>1306.67</v>
      </c>
      <c r="M1197" s="18">
        <f t="shared" si="169"/>
        <v>1.01295641E-2</v>
      </c>
      <c r="N1197" s="18">
        <f t="shared" si="170"/>
        <v>9.6204771999999997E-3</v>
      </c>
      <c r="O1197" s="36">
        <f t="shared" si="171"/>
        <v>4.8599629999999998E-4</v>
      </c>
      <c r="P1197" s="362">
        <f t="shared" si="172"/>
        <v>52001</v>
      </c>
      <c r="Q1197" s="215"/>
      <c r="R1197" s="215"/>
      <c r="S1197" s="215"/>
      <c r="T1197" s="215"/>
      <c r="U1197" s="201">
        <f t="shared" si="173"/>
        <v>52001</v>
      </c>
      <c r="V1197" s="223">
        <f t="shared" si="168"/>
        <v>52001</v>
      </c>
      <c r="W1197" s="155"/>
      <c r="X1197" s="158"/>
      <c r="Y1197" s="152"/>
      <c r="Z1197" s="123"/>
      <c r="AA1197" s="124"/>
      <c r="AB1197" s="118"/>
      <c r="AC1197" s="135"/>
      <c r="AD1197" s="135"/>
      <c r="AE1197" s="144"/>
      <c r="AF1197" s="145"/>
      <c r="AG1197" s="135"/>
    </row>
    <row r="1198" spans="1:33" hidden="1">
      <c r="A1198" s="60" t="s">
        <v>5997</v>
      </c>
      <c r="B1198" s="31" t="s">
        <v>1465</v>
      </c>
      <c r="C1198" s="32" t="s">
        <v>2179</v>
      </c>
      <c r="D1198" s="32" t="s">
        <v>2286</v>
      </c>
      <c r="E1198" s="32" t="s">
        <v>2122</v>
      </c>
      <c r="F1198" s="32" t="s">
        <v>2119</v>
      </c>
      <c r="G1198" s="34" t="s">
        <v>2108</v>
      </c>
      <c r="H1198" s="35" t="s">
        <v>3232</v>
      </c>
      <c r="I1198" s="314">
        <v>4922</v>
      </c>
      <c r="J1198" s="341">
        <v>692</v>
      </c>
      <c r="K1198" s="334">
        <v>29</v>
      </c>
      <c r="L1198" s="327">
        <v>1062.3800000000001</v>
      </c>
      <c r="M1198" s="18">
        <f t="shared" si="169"/>
        <v>5.8919137999999998E-3</v>
      </c>
      <c r="N1198" s="18">
        <f t="shared" si="170"/>
        <v>3.8378022E-3</v>
      </c>
      <c r="O1198" s="36">
        <f t="shared" si="171"/>
        <v>1.938737E-4</v>
      </c>
      <c r="P1198" s="362">
        <f t="shared" si="172"/>
        <v>20744</v>
      </c>
      <c r="Q1198" s="215"/>
      <c r="R1198" s="215"/>
      <c r="S1198" s="215"/>
      <c r="T1198" s="215"/>
      <c r="U1198" s="201">
        <f t="shared" si="173"/>
        <v>20744</v>
      </c>
      <c r="V1198" s="223">
        <f t="shared" si="168"/>
        <v>20744</v>
      </c>
      <c r="W1198" s="155"/>
      <c r="X1198" s="158"/>
      <c r="Y1198" s="152"/>
      <c r="Z1198" s="123"/>
      <c r="AA1198" s="124"/>
      <c r="AB1198" s="118"/>
      <c r="AC1198" s="135"/>
      <c r="AD1198" s="135"/>
      <c r="AE1198" s="144"/>
      <c r="AF1198" s="145"/>
      <c r="AG1198" s="135"/>
    </row>
    <row r="1199" spans="1:33" hidden="1">
      <c r="A1199" s="60" t="s">
        <v>5998</v>
      </c>
      <c r="B1199" s="31" t="s">
        <v>1466</v>
      </c>
      <c r="C1199" s="32" t="s">
        <v>2179</v>
      </c>
      <c r="D1199" s="32" t="s">
        <v>2286</v>
      </c>
      <c r="E1199" s="32" t="s">
        <v>2124</v>
      </c>
      <c r="F1199" s="32">
        <v>3</v>
      </c>
      <c r="G1199" s="34" t="s">
        <v>2109</v>
      </c>
      <c r="H1199" s="35" t="s">
        <v>3233</v>
      </c>
      <c r="I1199" s="314">
        <v>5716</v>
      </c>
      <c r="J1199" s="341">
        <v>774</v>
      </c>
      <c r="K1199" s="334">
        <v>38</v>
      </c>
      <c r="L1199" s="327">
        <v>1184.9000000000001</v>
      </c>
      <c r="M1199" s="18">
        <f t="shared" si="169"/>
        <v>6.6480055E-3</v>
      </c>
      <c r="N1199" s="18">
        <f t="shared" si="170"/>
        <v>4.3426080000000004E-3</v>
      </c>
      <c r="O1199" s="36">
        <f t="shared" si="171"/>
        <v>2.193749E-4</v>
      </c>
      <c r="P1199" s="362">
        <f t="shared" si="172"/>
        <v>23473</v>
      </c>
      <c r="Q1199" s="215"/>
      <c r="R1199" s="215"/>
      <c r="S1199" s="215"/>
      <c r="T1199" s="215"/>
      <c r="U1199" s="201">
        <f t="shared" si="173"/>
        <v>23473</v>
      </c>
      <c r="V1199" s="223">
        <f t="shared" si="168"/>
        <v>23473</v>
      </c>
      <c r="W1199" s="155"/>
      <c r="X1199" s="158"/>
      <c r="Y1199" s="152"/>
      <c r="Z1199" s="123"/>
      <c r="AA1199" s="124"/>
      <c r="AB1199" s="118"/>
      <c r="AC1199" s="135"/>
      <c r="AD1199" s="135"/>
      <c r="AE1199" s="144"/>
      <c r="AF1199" s="145"/>
      <c r="AG1199" s="135"/>
    </row>
    <row r="1200" spans="1:33" hidden="1">
      <c r="A1200" s="60" t="s">
        <v>5999</v>
      </c>
      <c r="B1200" s="31" t="s">
        <v>1467</v>
      </c>
      <c r="C1200" s="32" t="s">
        <v>2179</v>
      </c>
      <c r="D1200" s="32" t="s">
        <v>2286</v>
      </c>
      <c r="E1200" s="32" t="s">
        <v>2126</v>
      </c>
      <c r="F1200" s="32" t="s">
        <v>2119</v>
      </c>
      <c r="G1200" s="34" t="s">
        <v>2108</v>
      </c>
      <c r="H1200" s="35" t="s">
        <v>3234</v>
      </c>
      <c r="I1200" s="314">
        <v>2501</v>
      </c>
      <c r="J1200" s="341">
        <v>337</v>
      </c>
      <c r="K1200" s="334">
        <v>30</v>
      </c>
      <c r="L1200" s="327">
        <v>1208.68</v>
      </c>
      <c r="M1200" s="18">
        <f t="shared" si="169"/>
        <v>1.19952019E-2</v>
      </c>
      <c r="N1200" s="18">
        <f t="shared" si="170"/>
        <v>3.3444608999999999E-3</v>
      </c>
      <c r="O1200" s="36">
        <f t="shared" si="171"/>
        <v>1.6895159999999999E-4</v>
      </c>
      <c r="P1200" s="362">
        <f t="shared" si="172"/>
        <v>18077</v>
      </c>
      <c r="Q1200" s="215"/>
      <c r="R1200" s="215"/>
      <c r="S1200" s="215"/>
      <c r="T1200" s="215"/>
      <c r="U1200" s="201">
        <f t="shared" si="173"/>
        <v>18077</v>
      </c>
      <c r="V1200" s="223">
        <f t="shared" si="168"/>
        <v>18077</v>
      </c>
      <c r="W1200" s="155"/>
      <c r="X1200" s="158"/>
      <c r="Y1200" s="152"/>
      <c r="Z1200" s="123"/>
      <c r="AA1200" s="124"/>
      <c r="AB1200" s="118"/>
      <c r="AC1200" s="135"/>
      <c r="AD1200" s="135"/>
      <c r="AE1200" s="144"/>
      <c r="AF1200" s="145"/>
      <c r="AG1200" s="135"/>
    </row>
    <row r="1201" spans="1:33" hidden="1">
      <c r="A1201" s="60" t="s">
        <v>6000</v>
      </c>
      <c r="B1201" s="31" t="s">
        <v>1468</v>
      </c>
      <c r="C1201" s="32" t="s">
        <v>2179</v>
      </c>
      <c r="D1201" s="32" t="s">
        <v>2286</v>
      </c>
      <c r="E1201" s="32" t="s">
        <v>2133</v>
      </c>
      <c r="F1201" s="32" t="s">
        <v>2119</v>
      </c>
      <c r="G1201" s="34" t="s">
        <v>2108</v>
      </c>
      <c r="H1201" s="35" t="s">
        <v>3235</v>
      </c>
      <c r="I1201" s="314">
        <v>3136</v>
      </c>
      <c r="J1201" s="341">
        <v>384</v>
      </c>
      <c r="K1201" s="334">
        <v>12</v>
      </c>
      <c r="L1201" s="327">
        <v>969.94</v>
      </c>
      <c r="M1201" s="18">
        <f t="shared" si="169"/>
        <v>3.8265306000000001E-3</v>
      </c>
      <c r="N1201" s="18">
        <f t="shared" si="170"/>
        <v>1.5149263999999999E-3</v>
      </c>
      <c r="O1201" s="36">
        <f t="shared" si="171"/>
        <v>7.6529300000000006E-5</v>
      </c>
      <c r="P1201" s="362">
        <f t="shared" si="172"/>
        <v>8188</v>
      </c>
      <c r="Q1201" s="215"/>
      <c r="R1201" s="215"/>
      <c r="S1201" s="215"/>
      <c r="T1201" s="215"/>
      <c r="U1201" s="201">
        <f t="shared" si="173"/>
        <v>8188</v>
      </c>
      <c r="V1201" s="223">
        <f t="shared" si="168"/>
        <v>8188</v>
      </c>
      <c r="W1201" s="155"/>
      <c r="X1201" s="158"/>
      <c r="Y1201" s="152"/>
      <c r="Z1201" s="123"/>
      <c r="AA1201" s="124"/>
      <c r="AB1201" s="118"/>
      <c r="AC1201" s="135"/>
      <c r="AD1201" s="135"/>
      <c r="AE1201" s="144"/>
      <c r="AF1201" s="145"/>
      <c r="AG1201" s="135"/>
    </row>
    <row r="1202" spans="1:33" hidden="1">
      <c r="A1202" s="60" t="s">
        <v>6001</v>
      </c>
      <c r="B1202" s="31" t="s">
        <v>1469</v>
      </c>
      <c r="C1202" s="32" t="s">
        <v>2179</v>
      </c>
      <c r="D1202" s="32" t="s">
        <v>2286</v>
      </c>
      <c r="E1202" s="32" t="s">
        <v>2157</v>
      </c>
      <c r="F1202" s="32" t="s">
        <v>2119</v>
      </c>
      <c r="G1202" s="34" t="s">
        <v>2108</v>
      </c>
      <c r="H1202" s="35" t="s">
        <v>3236</v>
      </c>
      <c r="I1202" s="314">
        <v>18671</v>
      </c>
      <c r="J1202" s="341">
        <v>2964</v>
      </c>
      <c r="K1202" s="334">
        <v>72</v>
      </c>
      <c r="L1202" s="327">
        <v>1975.33</v>
      </c>
      <c r="M1202" s="18">
        <f t="shared" si="169"/>
        <v>3.8562475999999999E-3</v>
      </c>
      <c r="N1202" s="18">
        <f t="shared" si="170"/>
        <v>5.7863332999999999E-3</v>
      </c>
      <c r="O1202" s="36">
        <f t="shared" si="171"/>
        <v>2.9230739999999998E-4</v>
      </c>
      <c r="P1202" s="362">
        <f t="shared" si="172"/>
        <v>31276</v>
      </c>
      <c r="Q1202" s="215"/>
      <c r="R1202" s="215"/>
      <c r="S1202" s="215"/>
      <c r="T1202" s="215"/>
      <c r="U1202" s="201">
        <f t="shared" si="173"/>
        <v>31276</v>
      </c>
      <c r="V1202" s="223">
        <f t="shared" si="168"/>
        <v>31276</v>
      </c>
      <c r="W1202" s="155"/>
      <c r="X1202" s="158"/>
      <c r="Y1202" s="152"/>
      <c r="Z1202" s="123"/>
      <c r="AA1202" s="124"/>
      <c r="AB1202" s="118"/>
      <c r="AC1202" s="135"/>
      <c r="AD1202" s="135"/>
      <c r="AE1202" s="144"/>
      <c r="AF1202" s="145"/>
      <c r="AG1202" s="135"/>
    </row>
    <row r="1203" spans="1:33" hidden="1">
      <c r="A1203" s="60" t="s">
        <v>6002</v>
      </c>
      <c r="B1203" s="31" t="s">
        <v>1470</v>
      </c>
      <c r="C1203" s="32" t="s">
        <v>2179</v>
      </c>
      <c r="D1203" s="32" t="s">
        <v>2286</v>
      </c>
      <c r="E1203" s="32" t="s">
        <v>2159</v>
      </c>
      <c r="F1203" s="32" t="s">
        <v>2119</v>
      </c>
      <c r="G1203" s="34" t="s">
        <v>2108</v>
      </c>
      <c r="H1203" s="35" t="s">
        <v>3237</v>
      </c>
      <c r="I1203" s="314">
        <v>7914</v>
      </c>
      <c r="J1203" s="341">
        <v>1269</v>
      </c>
      <c r="K1203" s="334">
        <v>74</v>
      </c>
      <c r="L1203" s="327">
        <v>1458.35</v>
      </c>
      <c r="M1203" s="18">
        <f t="shared" si="169"/>
        <v>9.3505180000000004E-3</v>
      </c>
      <c r="N1203" s="18">
        <f t="shared" si="170"/>
        <v>8.1364605999999992E-3</v>
      </c>
      <c r="O1203" s="36">
        <f t="shared" si="171"/>
        <v>4.1102849999999998E-4</v>
      </c>
      <c r="P1203" s="362">
        <f t="shared" si="172"/>
        <v>43980</v>
      </c>
      <c r="Q1203" s="215"/>
      <c r="R1203" s="215"/>
      <c r="S1203" s="215"/>
      <c r="T1203" s="215"/>
      <c r="U1203" s="201">
        <f t="shared" si="173"/>
        <v>43980</v>
      </c>
      <c r="V1203" s="223">
        <f t="shared" si="168"/>
        <v>43980</v>
      </c>
      <c r="W1203" s="155"/>
      <c r="X1203" s="158"/>
      <c r="Y1203" s="152"/>
      <c r="Z1203" s="123"/>
      <c r="AA1203" s="124"/>
      <c r="AB1203" s="118"/>
      <c r="AC1203" s="135"/>
      <c r="AD1203" s="135"/>
      <c r="AE1203" s="144"/>
      <c r="AF1203" s="145"/>
      <c r="AG1203" s="135"/>
    </row>
    <row r="1204" spans="1:33" hidden="1">
      <c r="A1204" s="60" t="s">
        <v>6003</v>
      </c>
      <c r="B1204" s="31" t="s">
        <v>1471</v>
      </c>
      <c r="C1204" s="32" t="s">
        <v>2179</v>
      </c>
      <c r="D1204" s="32" t="s">
        <v>2286</v>
      </c>
      <c r="E1204" s="32" t="s">
        <v>2172</v>
      </c>
      <c r="F1204" s="32" t="s">
        <v>2119</v>
      </c>
      <c r="G1204" s="34" t="s">
        <v>2108</v>
      </c>
      <c r="H1204" s="35" t="s">
        <v>3238</v>
      </c>
      <c r="I1204" s="314">
        <v>4652</v>
      </c>
      <c r="J1204" s="341">
        <v>675</v>
      </c>
      <c r="K1204" s="334">
        <v>40</v>
      </c>
      <c r="L1204" s="327">
        <v>1706.4</v>
      </c>
      <c r="M1204" s="18">
        <f t="shared" si="169"/>
        <v>8.5984522000000004E-3</v>
      </c>
      <c r="N1204" s="18">
        <f t="shared" si="170"/>
        <v>3.4012864E-3</v>
      </c>
      <c r="O1204" s="36">
        <f t="shared" si="171"/>
        <v>1.7182229999999999E-4</v>
      </c>
      <c r="P1204" s="362">
        <f t="shared" si="172"/>
        <v>18384</v>
      </c>
      <c r="Q1204" s="215"/>
      <c r="R1204" s="215"/>
      <c r="S1204" s="215"/>
      <c r="T1204" s="215"/>
      <c r="U1204" s="201">
        <f t="shared" si="173"/>
        <v>18384</v>
      </c>
      <c r="V1204" s="223">
        <f t="shared" si="168"/>
        <v>18384</v>
      </c>
      <c r="W1204" s="155"/>
      <c r="X1204" s="158"/>
      <c r="Y1204" s="152"/>
      <c r="Z1204" s="123"/>
      <c r="AA1204" s="124"/>
      <c r="AB1204" s="118"/>
      <c r="AC1204" s="135"/>
      <c r="AD1204" s="135"/>
      <c r="AE1204" s="144"/>
      <c r="AF1204" s="145"/>
      <c r="AG1204" s="135"/>
    </row>
    <row r="1205" spans="1:33" hidden="1">
      <c r="A1205" s="60" t="s">
        <v>6004</v>
      </c>
      <c r="B1205" s="31" t="s">
        <v>1472</v>
      </c>
      <c r="C1205" s="32" t="s">
        <v>2179</v>
      </c>
      <c r="D1205" s="32" t="s">
        <v>2286</v>
      </c>
      <c r="E1205" s="32" t="s">
        <v>2174</v>
      </c>
      <c r="F1205" s="32" t="s">
        <v>2119</v>
      </c>
      <c r="G1205" s="34" t="s">
        <v>2108</v>
      </c>
      <c r="H1205" s="35" t="s">
        <v>3239</v>
      </c>
      <c r="I1205" s="314">
        <v>5774</v>
      </c>
      <c r="J1205" s="341">
        <v>848</v>
      </c>
      <c r="K1205" s="334">
        <v>31</v>
      </c>
      <c r="L1205" s="327">
        <v>1341.75</v>
      </c>
      <c r="M1205" s="18">
        <f t="shared" si="169"/>
        <v>5.3688950000000003E-3</v>
      </c>
      <c r="N1205" s="18">
        <f t="shared" si="170"/>
        <v>3.3931975999999999E-3</v>
      </c>
      <c r="O1205" s="36">
        <f t="shared" si="171"/>
        <v>1.714137E-4</v>
      </c>
      <c r="P1205" s="362">
        <f t="shared" si="172"/>
        <v>18341</v>
      </c>
      <c r="Q1205" s="215"/>
      <c r="R1205" s="215"/>
      <c r="S1205" s="215"/>
      <c r="T1205" s="215"/>
      <c r="U1205" s="201">
        <f t="shared" si="173"/>
        <v>18341</v>
      </c>
      <c r="V1205" s="223">
        <f t="shared" si="168"/>
        <v>18341</v>
      </c>
      <c r="W1205" s="155"/>
      <c r="X1205" s="158"/>
      <c r="Y1205" s="152"/>
      <c r="Z1205" s="123"/>
      <c r="AA1205" s="124"/>
      <c r="AB1205" s="118"/>
      <c r="AC1205" s="135"/>
      <c r="AD1205" s="135"/>
      <c r="AE1205" s="144"/>
      <c r="AF1205" s="145"/>
      <c r="AG1205" s="135"/>
    </row>
    <row r="1206" spans="1:33" hidden="1">
      <c r="A1206" s="60" t="s">
        <v>6005</v>
      </c>
      <c r="B1206" s="31" t="s">
        <v>1473</v>
      </c>
      <c r="C1206" s="32" t="s">
        <v>2179</v>
      </c>
      <c r="D1206" s="32" t="s">
        <v>2286</v>
      </c>
      <c r="E1206" s="32" t="s">
        <v>2175</v>
      </c>
      <c r="F1206" s="32" t="s">
        <v>2119</v>
      </c>
      <c r="G1206" s="34" t="s">
        <v>2108</v>
      </c>
      <c r="H1206" s="35" t="s">
        <v>3240</v>
      </c>
      <c r="I1206" s="314">
        <v>4382</v>
      </c>
      <c r="J1206" s="341">
        <v>586</v>
      </c>
      <c r="K1206" s="334">
        <v>74</v>
      </c>
      <c r="L1206" s="327">
        <v>905.29</v>
      </c>
      <c r="M1206" s="18">
        <f t="shared" si="169"/>
        <v>1.6887266000000001E-2</v>
      </c>
      <c r="N1206" s="18">
        <f t="shared" si="170"/>
        <v>1.0931235100000001E-2</v>
      </c>
      <c r="O1206" s="36">
        <f t="shared" si="171"/>
        <v>5.5221169999999996E-4</v>
      </c>
      <c r="P1206" s="362">
        <f t="shared" si="172"/>
        <v>59086</v>
      </c>
      <c r="Q1206" s="215"/>
      <c r="R1206" s="215"/>
      <c r="S1206" s="215"/>
      <c r="T1206" s="215"/>
      <c r="U1206" s="201">
        <f t="shared" si="173"/>
        <v>59086</v>
      </c>
      <c r="V1206" s="223">
        <f t="shared" si="168"/>
        <v>59086</v>
      </c>
      <c r="W1206" s="155"/>
      <c r="X1206" s="158"/>
      <c r="Y1206" s="152"/>
      <c r="Z1206" s="123"/>
      <c r="AA1206" s="124"/>
      <c r="AB1206" s="118"/>
      <c r="AC1206" s="135"/>
      <c r="AD1206" s="135"/>
      <c r="AE1206" s="144"/>
      <c r="AF1206" s="145"/>
      <c r="AG1206" s="135"/>
    </row>
    <row r="1207" spans="1:33" hidden="1">
      <c r="A1207" s="60" t="s">
        <v>6006</v>
      </c>
      <c r="B1207" s="31" t="s">
        <v>1474</v>
      </c>
      <c r="C1207" s="32" t="s">
        <v>2179</v>
      </c>
      <c r="D1207" s="32" t="s">
        <v>2286</v>
      </c>
      <c r="E1207" s="32" t="s">
        <v>2177</v>
      </c>
      <c r="F1207" s="32" t="s">
        <v>2119</v>
      </c>
      <c r="G1207" s="34" t="s">
        <v>2108</v>
      </c>
      <c r="H1207" s="35" t="s">
        <v>3241</v>
      </c>
      <c r="I1207" s="314">
        <v>10053</v>
      </c>
      <c r="J1207" s="341">
        <v>1545</v>
      </c>
      <c r="K1207" s="334">
        <v>104</v>
      </c>
      <c r="L1207" s="327">
        <v>1329.75</v>
      </c>
      <c r="M1207" s="18">
        <f t="shared" si="169"/>
        <v>1.03451705E-2</v>
      </c>
      <c r="N1207" s="18">
        <f t="shared" si="170"/>
        <v>1.20197694E-2</v>
      </c>
      <c r="O1207" s="36">
        <f t="shared" si="171"/>
        <v>6.0720109999999996E-4</v>
      </c>
      <c r="P1207" s="362">
        <f t="shared" si="172"/>
        <v>64970</v>
      </c>
      <c r="Q1207" s="215"/>
      <c r="R1207" s="215"/>
      <c r="S1207" s="215"/>
      <c r="T1207" s="215"/>
      <c r="U1207" s="201">
        <f t="shared" si="173"/>
        <v>64970</v>
      </c>
      <c r="V1207" s="223">
        <f t="shared" si="168"/>
        <v>64970</v>
      </c>
      <c r="W1207" s="155"/>
      <c r="X1207" s="158"/>
      <c r="Y1207" s="152"/>
      <c r="Z1207" s="123"/>
      <c r="AA1207" s="124"/>
      <c r="AB1207" s="118"/>
      <c r="AC1207" s="135"/>
      <c r="AD1207" s="135"/>
      <c r="AE1207" s="144"/>
      <c r="AF1207" s="145"/>
      <c r="AG1207" s="135"/>
    </row>
    <row r="1208" spans="1:33" hidden="1">
      <c r="A1208" s="60" t="s">
        <v>6007</v>
      </c>
      <c r="B1208" s="31" t="s">
        <v>1475</v>
      </c>
      <c r="C1208" s="32" t="s">
        <v>2179</v>
      </c>
      <c r="D1208" s="32" t="s">
        <v>3242</v>
      </c>
      <c r="E1208" s="32" t="s">
        <v>2116</v>
      </c>
      <c r="F1208" s="32" t="s">
        <v>2117</v>
      </c>
      <c r="G1208" s="34" t="s">
        <v>2107</v>
      </c>
      <c r="H1208" s="35" t="s">
        <v>3243</v>
      </c>
      <c r="I1208" s="314">
        <v>17788</v>
      </c>
      <c r="J1208" s="341">
        <v>2283</v>
      </c>
      <c r="K1208" s="334">
        <v>132</v>
      </c>
      <c r="L1208" s="327">
        <v>2048.6</v>
      </c>
      <c r="M1208" s="18">
        <f t="shared" si="169"/>
        <v>7.4207329999999997E-3</v>
      </c>
      <c r="N1208" s="18">
        <f t="shared" si="170"/>
        <v>8.2698102999999995E-3</v>
      </c>
      <c r="O1208" s="36">
        <f t="shared" si="171"/>
        <v>4.1776489999999998E-4</v>
      </c>
      <c r="P1208" s="362">
        <f t="shared" si="172"/>
        <v>44700</v>
      </c>
      <c r="Q1208" s="215"/>
      <c r="R1208" s="215"/>
      <c r="S1208" s="215"/>
      <c r="T1208" s="215"/>
      <c r="U1208" s="201">
        <f t="shared" si="173"/>
        <v>44700</v>
      </c>
      <c r="V1208" s="223">
        <f t="shared" si="168"/>
        <v>44700</v>
      </c>
      <c r="W1208" s="155"/>
      <c r="X1208" s="158"/>
      <c r="Y1208" s="152"/>
      <c r="Z1208" s="123"/>
      <c r="AA1208" s="124"/>
      <c r="AB1208" s="118"/>
      <c r="AC1208" s="135"/>
      <c r="AD1208" s="135"/>
      <c r="AE1208" s="144"/>
      <c r="AF1208" s="145"/>
      <c r="AG1208" s="135"/>
    </row>
    <row r="1209" spans="1:33" hidden="1">
      <c r="A1209" s="60" t="s">
        <v>6008</v>
      </c>
      <c r="B1209" s="31" t="s">
        <v>1476</v>
      </c>
      <c r="C1209" s="32" t="s">
        <v>2179</v>
      </c>
      <c r="D1209" s="32" t="s">
        <v>3242</v>
      </c>
      <c r="E1209" s="32" t="s">
        <v>2115</v>
      </c>
      <c r="F1209" s="32" t="s">
        <v>2119</v>
      </c>
      <c r="G1209" s="34" t="s">
        <v>2108</v>
      </c>
      <c r="H1209" s="35" t="s">
        <v>3244</v>
      </c>
      <c r="I1209" s="314">
        <v>5933</v>
      </c>
      <c r="J1209" s="341">
        <v>841</v>
      </c>
      <c r="K1209" s="334">
        <v>101</v>
      </c>
      <c r="L1209" s="327">
        <v>1123.54</v>
      </c>
      <c r="M1209" s="18">
        <f t="shared" si="169"/>
        <v>1.7023428199999999E-2</v>
      </c>
      <c r="N1209" s="18">
        <f t="shared" si="170"/>
        <v>1.27424952E-2</v>
      </c>
      <c r="O1209" s="36">
        <f t="shared" si="171"/>
        <v>6.4371090000000001E-4</v>
      </c>
      <c r="P1209" s="362">
        <f t="shared" si="172"/>
        <v>68877</v>
      </c>
      <c r="Q1209" s="215"/>
      <c r="R1209" s="215"/>
      <c r="S1209" s="215"/>
      <c r="T1209" s="215"/>
      <c r="U1209" s="201">
        <f t="shared" si="173"/>
        <v>68877</v>
      </c>
      <c r="V1209" s="223">
        <f t="shared" si="168"/>
        <v>68877</v>
      </c>
      <c r="W1209" s="155"/>
      <c r="X1209" s="158"/>
      <c r="Y1209" s="152"/>
      <c r="Z1209" s="123"/>
      <c r="AA1209" s="124"/>
      <c r="AB1209" s="118"/>
      <c r="AC1209" s="135"/>
      <c r="AD1209" s="135"/>
      <c r="AE1209" s="144"/>
      <c r="AF1209" s="145"/>
      <c r="AG1209" s="135"/>
    </row>
    <row r="1210" spans="1:33" hidden="1">
      <c r="A1210" s="60" t="s">
        <v>6009</v>
      </c>
      <c r="B1210" s="31" t="s">
        <v>1477</v>
      </c>
      <c r="C1210" s="32" t="s">
        <v>2179</v>
      </c>
      <c r="D1210" s="32" t="s">
        <v>3242</v>
      </c>
      <c r="E1210" s="32" t="s">
        <v>2120</v>
      </c>
      <c r="F1210" s="32" t="s">
        <v>2119</v>
      </c>
      <c r="G1210" s="34" t="s">
        <v>2108</v>
      </c>
      <c r="H1210" s="35" t="s">
        <v>3245</v>
      </c>
      <c r="I1210" s="314">
        <v>5953</v>
      </c>
      <c r="J1210" s="341">
        <v>840</v>
      </c>
      <c r="K1210" s="334">
        <v>97</v>
      </c>
      <c r="L1210" s="327">
        <v>1165.25</v>
      </c>
      <c r="M1210" s="18">
        <f t="shared" si="169"/>
        <v>1.6294305299999999E-2</v>
      </c>
      <c r="N1210" s="18">
        <f t="shared" si="170"/>
        <v>1.1746163E-2</v>
      </c>
      <c r="O1210" s="36">
        <f t="shared" si="171"/>
        <v>5.9337929999999999E-4</v>
      </c>
      <c r="P1210" s="362">
        <f t="shared" si="172"/>
        <v>63491</v>
      </c>
      <c r="Q1210" s="215"/>
      <c r="R1210" s="215"/>
      <c r="S1210" s="215"/>
      <c r="T1210" s="215"/>
      <c r="U1210" s="201">
        <f t="shared" si="173"/>
        <v>63491</v>
      </c>
      <c r="V1210" s="223">
        <f t="shared" si="168"/>
        <v>63491</v>
      </c>
      <c r="W1210" s="155"/>
      <c r="X1210" s="158"/>
      <c r="Y1210" s="152"/>
      <c r="Z1210" s="123"/>
      <c r="AA1210" s="124"/>
      <c r="AB1210" s="118"/>
      <c r="AC1210" s="135"/>
      <c r="AD1210" s="135"/>
      <c r="AE1210" s="144"/>
      <c r="AF1210" s="145"/>
      <c r="AG1210" s="135"/>
    </row>
    <row r="1211" spans="1:33" hidden="1">
      <c r="A1211" s="60" t="s">
        <v>6010</v>
      </c>
      <c r="B1211" s="31" t="s">
        <v>1478</v>
      </c>
      <c r="C1211" s="32" t="s">
        <v>2179</v>
      </c>
      <c r="D1211" s="32" t="s">
        <v>3242</v>
      </c>
      <c r="E1211" s="32" t="s">
        <v>2122</v>
      </c>
      <c r="F1211" s="32" t="s">
        <v>2119</v>
      </c>
      <c r="G1211" s="34" t="s">
        <v>2108</v>
      </c>
      <c r="H1211" s="35" t="s">
        <v>3246</v>
      </c>
      <c r="I1211" s="314">
        <v>4098</v>
      </c>
      <c r="J1211" s="341">
        <v>546</v>
      </c>
      <c r="K1211" s="334">
        <v>106</v>
      </c>
      <c r="L1211" s="327">
        <v>603.88</v>
      </c>
      <c r="M1211" s="18">
        <f t="shared" si="169"/>
        <v>2.58662762E-2</v>
      </c>
      <c r="N1211" s="18">
        <f t="shared" si="170"/>
        <v>2.3387074899999999E-2</v>
      </c>
      <c r="O1211" s="36">
        <f t="shared" si="171"/>
        <v>1.1814416999999999E-3</v>
      </c>
      <c r="P1211" s="362">
        <f t="shared" si="172"/>
        <v>126414</v>
      </c>
      <c r="Q1211" s="215"/>
      <c r="R1211" s="215"/>
      <c r="S1211" s="215"/>
      <c r="T1211" s="215"/>
      <c r="U1211" s="201">
        <f t="shared" si="173"/>
        <v>126414</v>
      </c>
      <c r="V1211" s="223">
        <f t="shared" si="168"/>
        <v>126414</v>
      </c>
      <c r="W1211" s="155"/>
      <c r="X1211" s="158"/>
      <c r="Y1211" s="152"/>
      <c r="Z1211" s="123"/>
      <c r="AA1211" s="124"/>
      <c r="AB1211" s="118"/>
      <c r="AC1211" s="135"/>
      <c r="AD1211" s="135"/>
      <c r="AE1211" s="144"/>
      <c r="AF1211" s="145"/>
      <c r="AG1211" s="135"/>
    </row>
    <row r="1212" spans="1:33" hidden="1">
      <c r="A1212" s="60" t="s">
        <v>6011</v>
      </c>
      <c r="B1212" s="31" t="s">
        <v>1479</v>
      </c>
      <c r="C1212" s="32" t="s">
        <v>2179</v>
      </c>
      <c r="D1212" s="32" t="s">
        <v>3242</v>
      </c>
      <c r="E1212" s="32" t="s">
        <v>2124</v>
      </c>
      <c r="F1212" s="32" t="s">
        <v>2119</v>
      </c>
      <c r="G1212" s="34" t="s">
        <v>2108</v>
      </c>
      <c r="H1212" s="35" t="s">
        <v>3243</v>
      </c>
      <c r="I1212" s="314">
        <v>7004</v>
      </c>
      <c r="J1212" s="341">
        <v>1118</v>
      </c>
      <c r="K1212" s="334">
        <v>151</v>
      </c>
      <c r="L1212" s="327">
        <v>1267.76</v>
      </c>
      <c r="M1212" s="18">
        <f t="shared" si="169"/>
        <v>2.1559109E-2</v>
      </c>
      <c r="N1212" s="18">
        <f t="shared" si="170"/>
        <v>1.9012339699999999E-2</v>
      </c>
      <c r="O1212" s="36">
        <f t="shared" si="171"/>
        <v>9.6044380000000001E-4</v>
      </c>
      <c r="P1212" s="362">
        <f t="shared" si="172"/>
        <v>102767</v>
      </c>
      <c r="Q1212" s="215"/>
      <c r="R1212" s="215"/>
      <c r="S1212" s="215"/>
      <c r="T1212" s="215"/>
      <c r="U1212" s="201">
        <f t="shared" si="173"/>
        <v>102767</v>
      </c>
      <c r="V1212" s="223">
        <f t="shared" si="168"/>
        <v>102767</v>
      </c>
      <c r="W1212" s="155"/>
      <c r="X1212" s="158"/>
      <c r="Y1212" s="152"/>
      <c r="Z1212" s="123"/>
      <c r="AA1212" s="124"/>
      <c r="AB1212" s="118"/>
      <c r="AC1212" s="135"/>
      <c r="AD1212" s="135"/>
      <c r="AE1212" s="144"/>
      <c r="AF1212" s="145"/>
      <c r="AG1212" s="135"/>
    </row>
    <row r="1213" spans="1:33" hidden="1">
      <c r="A1213" s="60" t="s">
        <v>6012</v>
      </c>
      <c r="B1213" s="31" t="s">
        <v>1480</v>
      </c>
      <c r="C1213" s="32" t="s">
        <v>2179</v>
      </c>
      <c r="D1213" s="32" t="s">
        <v>3242</v>
      </c>
      <c r="E1213" s="32" t="s">
        <v>2126</v>
      </c>
      <c r="F1213" s="32" t="s">
        <v>2119</v>
      </c>
      <c r="G1213" s="34" t="s">
        <v>2108</v>
      </c>
      <c r="H1213" s="35" t="s">
        <v>3247</v>
      </c>
      <c r="I1213" s="314">
        <v>4245</v>
      </c>
      <c r="J1213" s="341">
        <v>570</v>
      </c>
      <c r="K1213" s="334">
        <v>135</v>
      </c>
      <c r="L1213" s="327">
        <v>852.66</v>
      </c>
      <c r="M1213" s="18">
        <f t="shared" si="169"/>
        <v>3.1802120099999998E-2</v>
      </c>
      <c r="N1213" s="18">
        <f t="shared" si="170"/>
        <v>2.1259597500000001E-2</v>
      </c>
      <c r="O1213" s="36">
        <f t="shared" si="171"/>
        <v>1.0739682000000001E-3</v>
      </c>
      <c r="P1213" s="362">
        <f t="shared" si="172"/>
        <v>114914</v>
      </c>
      <c r="Q1213" s="215"/>
      <c r="R1213" s="215"/>
      <c r="S1213" s="215"/>
      <c r="T1213" s="215"/>
      <c r="U1213" s="201">
        <f t="shared" si="173"/>
        <v>114914</v>
      </c>
      <c r="V1213" s="223">
        <f t="shared" si="168"/>
        <v>114914</v>
      </c>
      <c r="W1213" s="155"/>
      <c r="X1213" s="158"/>
      <c r="Y1213" s="152"/>
      <c r="Z1213" s="123"/>
      <c r="AA1213" s="124"/>
      <c r="AB1213" s="118"/>
      <c r="AC1213" s="135"/>
      <c r="AD1213" s="135"/>
      <c r="AE1213" s="144"/>
      <c r="AF1213" s="145"/>
      <c r="AG1213" s="135"/>
    </row>
    <row r="1214" spans="1:33" hidden="1">
      <c r="A1214" s="60" t="s">
        <v>6013</v>
      </c>
      <c r="B1214" s="31" t="s">
        <v>1481</v>
      </c>
      <c r="C1214" s="32" t="s">
        <v>2179</v>
      </c>
      <c r="D1214" s="32" t="s">
        <v>3242</v>
      </c>
      <c r="E1214" s="32" t="s">
        <v>2133</v>
      </c>
      <c r="F1214" s="32" t="s">
        <v>2119</v>
      </c>
      <c r="G1214" s="34" t="s">
        <v>2108</v>
      </c>
      <c r="H1214" s="35" t="s">
        <v>3248</v>
      </c>
      <c r="I1214" s="314">
        <v>6513</v>
      </c>
      <c r="J1214" s="341">
        <v>899</v>
      </c>
      <c r="K1214" s="334">
        <v>186</v>
      </c>
      <c r="L1214" s="327">
        <v>1076.47</v>
      </c>
      <c r="M1214" s="18">
        <f t="shared" si="169"/>
        <v>2.8558268000000001E-2</v>
      </c>
      <c r="N1214" s="18">
        <f t="shared" si="170"/>
        <v>2.3850068200000001E-2</v>
      </c>
      <c r="O1214" s="36">
        <f t="shared" si="171"/>
        <v>1.2048307000000001E-3</v>
      </c>
      <c r="P1214" s="362">
        <f t="shared" si="172"/>
        <v>128916</v>
      </c>
      <c r="Q1214" s="215"/>
      <c r="R1214" s="215"/>
      <c r="S1214" s="215"/>
      <c r="T1214" s="215"/>
      <c r="U1214" s="201">
        <f t="shared" si="173"/>
        <v>128916</v>
      </c>
      <c r="V1214" s="223">
        <f t="shared" si="168"/>
        <v>128916</v>
      </c>
      <c r="W1214" s="155"/>
      <c r="X1214" s="158"/>
      <c r="Y1214" s="152"/>
      <c r="Z1214" s="123"/>
      <c r="AA1214" s="124"/>
      <c r="AB1214" s="118"/>
      <c r="AC1214" s="135"/>
      <c r="AD1214" s="135"/>
      <c r="AE1214" s="144"/>
      <c r="AF1214" s="145"/>
      <c r="AG1214" s="135"/>
    </row>
    <row r="1215" spans="1:33" hidden="1">
      <c r="A1215" s="60" t="s">
        <v>6014</v>
      </c>
      <c r="B1215" s="31" t="s">
        <v>1482</v>
      </c>
      <c r="C1215" s="32" t="s">
        <v>2179</v>
      </c>
      <c r="D1215" s="32" t="s">
        <v>3249</v>
      </c>
      <c r="E1215" s="32" t="s">
        <v>2116</v>
      </c>
      <c r="F1215" s="32" t="s">
        <v>2117</v>
      </c>
      <c r="G1215" s="34" t="s">
        <v>2107</v>
      </c>
      <c r="H1215" s="35" t="s">
        <v>3250</v>
      </c>
      <c r="I1215" s="314">
        <v>35891</v>
      </c>
      <c r="J1215" s="341">
        <v>4394</v>
      </c>
      <c r="K1215" s="334">
        <v>91</v>
      </c>
      <c r="L1215" s="327">
        <v>2155.25</v>
      </c>
      <c r="M1215" s="18">
        <f t="shared" si="169"/>
        <v>2.5354545000000001E-3</v>
      </c>
      <c r="N1215" s="18">
        <f t="shared" si="170"/>
        <v>5.1691391000000001E-3</v>
      </c>
      <c r="O1215" s="36">
        <f t="shared" si="171"/>
        <v>2.6112869999999998E-4</v>
      </c>
      <c r="P1215" s="362">
        <f t="shared" si="172"/>
        <v>27940</v>
      </c>
      <c r="Q1215" s="215"/>
      <c r="R1215" s="215"/>
      <c r="S1215" s="215"/>
      <c r="T1215" s="215"/>
      <c r="U1215" s="201">
        <f t="shared" si="173"/>
        <v>27940</v>
      </c>
      <c r="V1215" s="223">
        <f t="shared" si="168"/>
        <v>27940</v>
      </c>
      <c r="W1215" s="155"/>
      <c r="X1215" s="158"/>
      <c r="Y1215" s="152"/>
      <c r="Z1215" s="123"/>
      <c r="AA1215" s="124"/>
      <c r="AB1215" s="118"/>
      <c r="AC1215" s="135"/>
      <c r="AD1215" s="135"/>
      <c r="AE1215" s="144"/>
      <c r="AF1215" s="145"/>
      <c r="AG1215" s="135"/>
    </row>
    <row r="1216" spans="1:33" hidden="1">
      <c r="A1216" s="60" t="s">
        <v>6015</v>
      </c>
      <c r="B1216" s="31" t="s">
        <v>1483</v>
      </c>
      <c r="C1216" s="32" t="s">
        <v>2179</v>
      </c>
      <c r="D1216" s="32" t="s">
        <v>3249</v>
      </c>
      <c r="E1216" s="32" t="s">
        <v>2115</v>
      </c>
      <c r="F1216" s="32" t="s">
        <v>2119</v>
      </c>
      <c r="G1216" s="34" t="s">
        <v>2108</v>
      </c>
      <c r="H1216" s="35" t="s">
        <v>3251</v>
      </c>
      <c r="I1216" s="314">
        <v>4375</v>
      </c>
      <c r="J1216" s="341">
        <v>603</v>
      </c>
      <c r="K1216" s="334">
        <v>38</v>
      </c>
      <c r="L1216" s="327">
        <v>1963.05</v>
      </c>
      <c r="M1216" s="18">
        <f t="shared" si="169"/>
        <v>8.6857141999999998E-3</v>
      </c>
      <c r="N1216" s="18">
        <f t="shared" si="170"/>
        <v>2.6680346999999999E-3</v>
      </c>
      <c r="O1216" s="36">
        <f t="shared" si="171"/>
        <v>1.347807E-4</v>
      </c>
      <c r="P1216" s="362">
        <f t="shared" si="172"/>
        <v>14421</v>
      </c>
      <c r="Q1216" s="215"/>
      <c r="R1216" s="215"/>
      <c r="S1216" s="215"/>
      <c r="T1216" s="215"/>
      <c r="U1216" s="201">
        <f t="shared" si="173"/>
        <v>14421</v>
      </c>
      <c r="V1216" s="223">
        <f t="shared" si="168"/>
        <v>14421</v>
      </c>
      <c r="W1216" s="155"/>
      <c r="X1216" s="158"/>
      <c r="Y1216" s="152"/>
      <c r="Z1216" s="123"/>
      <c r="AA1216" s="124"/>
      <c r="AB1216" s="118"/>
      <c r="AC1216" s="135"/>
      <c r="AD1216" s="135"/>
      <c r="AE1216" s="144"/>
      <c r="AF1216" s="145"/>
      <c r="AG1216" s="135"/>
    </row>
    <row r="1217" spans="1:33" hidden="1">
      <c r="A1217" s="60" t="s">
        <v>6016</v>
      </c>
      <c r="B1217" s="31" t="s">
        <v>1484</v>
      </c>
      <c r="C1217" s="32" t="s">
        <v>2179</v>
      </c>
      <c r="D1217" s="32" t="s">
        <v>3249</v>
      </c>
      <c r="E1217" s="32" t="s">
        <v>2120</v>
      </c>
      <c r="F1217" s="32" t="s">
        <v>2119</v>
      </c>
      <c r="G1217" s="34" t="s">
        <v>2108</v>
      </c>
      <c r="H1217" s="35" t="s">
        <v>3252</v>
      </c>
      <c r="I1217" s="314">
        <v>6118</v>
      </c>
      <c r="J1217" s="341">
        <v>871</v>
      </c>
      <c r="K1217" s="334">
        <v>47</v>
      </c>
      <c r="L1217" s="327">
        <v>1586.35</v>
      </c>
      <c r="M1217" s="18">
        <f t="shared" si="169"/>
        <v>7.6822491E-3</v>
      </c>
      <c r="N1217" s="18">
        <f t="shared" si="170"/>
        <v>4.2180092000000001E-3</v>
      </c>
      <c r="O1217" s="36">
        <f t="shared" si="171"/>
        <v>2.130806E-4</v>
      </c>
      <c r="P1217" s="362">
        <f t="shared" si="172"/>
        <v>22799</v>
      </c>
      <c r="Q1217" s="215"/>
      <c r="R1217" s="215"/>
      <c r="S1217" s="215"/>
      <c r="T1217" s="215"/>
      <c r="U1217" s="201">
        <f t="shared" si="173"/>
        <v>22799</v>
      </c>
      <c r="V1217" s="223">
        <f t="shared" si="168"/>
        <v>22799</v>
      </c>
      <c r="W1217" s="155"/>
      <c r="X1217" s="158"/>
      <c r="Y1217" s="152"/>
      <c r="Z1217" s="123"/>
      <c r="AA1217" s="124"/>
      <c r="AB1217" s="118"/>
      <c r="AC1217" s="135"/>
      <c r="AD1217" s="135"/>
      <c r="AE1217" s="144"/>
      <c r="AF1217" s="145"/>
      <c r="AG1217" s="135"/>
    </row>
    <row r="1218" spans="1:33" hidden="1">
      <c r="A1218" s="60" t="s">
        <v>6017</v>
      </c>
      <c r="B1218" s="31" t="s">
        <v>1485</v>
      </c>
      <c r="C1218" s="32" t="s">
        <v>2179</v>
      </c>
      <c r="D1218" s="32" t="s">
        <v>3249</v>
      </c>
      <c r="E1218" s="32" t="s">
        <v>2122</v>
      </c>
      <c r="F1218" s="32" t="s">
        <v>2119</v>
      </c>
      <c r="G1218" s="34" t="s">
        <v>2108</v>
      </c>
      <c r="H1218" s="35" t="s">
        <v>3253</v>
      </c>
      <c r="I1218" s="314">
        <v>5559</v>
      </c>
      <c r="J1218" s="341">
        <v>785</v>
      </c>
      <c r="K1218" s="334">
        <v>26</v>
      </c>
      <c r="L1218" s="327">
        <v>1477.47</v>
      </c>
      <c r="M1218" s="18">
        <f t="shared" si="169"/>
        <v>4.6771000999999996E-3</v>
      </c>
      <c r="N1218" s="18">
        <f t="shared" si="170"/>
        <v>2.4850071E-3</v>
      </c>
      <c r="O1218" s="36">
        <f t="shared" si="171"/>
        <v>1.255347E-4</v>
      </c>
      <c r="P1218" s="362">
        <f t="shared" si="172"/>
        <v>13432</v>
      </c>
      <c r="Q1218" s="215"/>
      <c r="R1218" s="215"/>
      <c r="S1218" s="215"/>
      <c r="T1218" s="215"/>
      <c r="U1218" s="201">
        <f t="shared" si="173"/>
        <v>13432</v>
      </c>
      <c r="V1218" s="223">
        <f t="shared" si="168"/>
        <v>13432</v>
      </c>
      <c r="W1218" s="155"/>
      <c r="X1218" s="158"/>
      <c r="Y1218" s="152"/>
      <c r="Z1218" s="123"/>
      <c r="AA1218" s="124"/>
      <c r="AB1218" s="118"/>
      <c r="AC1218" s="135"/>
      <c r="AD1218" s="135"/>
      <c r="AE1218" s="144"/>
      <c r="AF1218" s="145"/>
      <c r="AG1218" s="135"/>
    </row>
    <row r="1219" spans="1:33" hidden="1">
      <c r="A1219" s="60" t="s">
        <v>6018</v>
      </c>
      <c r="B1219" s="31" t="s">
        <v>1486</v>
      </c>
      <c r="C1219" s="32" t="s">
        <v>2179</v>
      </c>
      <c r="D1219" s="32" t="s">
        <v>3249</v>
      </c>
      <c r="E1219" s="32" t="s">
        <v>2124</v>
      </c>
      <c r="F1219" s="32" t="s">
        <v>2119</v>
      </c>
      <c r="G1219" s="34" t="s">
        <v>2108</v>
      </c>
      <c r="H1219" s="35" t="s">
        <v>3254</v>
      </c>
      <c r="I1219" s="314">
        <v>6702</v>
      </c>
      <c r="J1219" s="341">
        <v>1048</v>
      </c>
      <c r="K1219" s="334">
        <v>9</v>
      </c>
      <c r="L1219" s="327">
        <v>1629.61</v>
      </c>
      <c r="M1219" s="18">
        <f t="shared" si="169"/>
        <v>1.3428826999999999E-3</v>
      </c>
      <c r="N1219" s="18">
        <f t="shared" si="170"/>
        <v>8.6360600000000005E-4</v>
      </c>
      <c r="O1219" s="36">
        <f t="shared" si="171"/>
        <v>4.36266E-5</v>
      </c>
      <c r="P1219" s="362">
        <f t="shared" si="172"/>
        <v>4668</v>
      </c>
      <c r="Q1219" s="215"/>
      <c r="R1219" s="215"/>
      <c r="S1219" s="215"/>
      <c r="T1219" s="215"/>
      <c r="U1219" s="201">
        <f t="shared" si="173"/>
        <v>4668</v>
      </c>
      <c r="V1219" s="223">
        <f t="shared" si="168"/>
        <v>4668</v>
      </c>
      <c r="W1219" s="155"/>
      <c r="X1219" s="158"/>
      <c r="Y1219" s="152"/>
      <c r="Z1219" s="123"/>
      <c r="AA1219" s="124"/>
      <c r="AB1219" s="118"/>
      <c r="AC1219" s="135"/>
      <c r="AD1219" s="135"/>
      <c r="AE1219" s="144"/>
      <c r="AF1219" s="145"/>
      <c r="AG1219" s="135"/>
    </row>
    <row r="1220" spans="1:33" hidden="1">
      <c r="A1220" s="60" t="s">
        <v>6019</v>
      </c>
      <c r="B1220" s="31" t="s">
        <v>1487</v>
      </c>
      <c r="C1220" s="32" t="s">
        <v>2179</v>
      </c>
      <c r="D1220" s="32" t="s">
        <v>3249</v>
      </c>
      <c r="E1220" s="32" t="s">
        <v>2126</v>
      </c>
      <c r="F1220" s="32" t="s">
        <v>2119</v>
      </c>
      <c r="G1220" s="34" t="s">
        <v>2108</v>
      </c>
      <c r="H1220" s="35" t="s">
        <v>3255</v>
      </c>
      <c r="I1220" s="314">
        <v>3469</v>
      </c>
      <c r="J1220" s="341">
        <v>514</v>
      </c>
      <c r="K1220" s="334">
        <v>32</v>
      </c>
      <c r="L1220" s="327">
        <v>1617.76</v>
      </c>
      <c r="M1220" s="18">
        <f t="shared" si="169"/>
        <v>9.2245603000000002E-3</v>
      </c>
      <c r="N1220" s="18">
        <f t="shared" si="170"/>
        <v>2.9308574E-3</v>
      </c>
      <c r="O1220" s="36">
        <f t="shared" si="171"/>
        <v>1.4805769999999999E-4</v>
      </c>
      <c r="P1220" s="362">
        <f t="shared" si="172"/>
        <v>15842</v>
      </c>
      <c r="Q1220" s="215"/>
      <c r="R1220" s="215"/>
      <c r="S1220" s="215"/>
      <c r="T1220" s="215"/>
      <c r="U1220" s="201">
        <f t="shared" si="173"/>
        <v>15842</v>
      </c>
      <c r="V1220" s="223">
        <f t="shared" si="168"/>
        <v>15842</v>
      </c>
      <c r="W1220" s="155"/>
      <c r="X1220" s="158"/>
      <c r="Y1220" s="152"/>
      <c r="Z1220" s="123"/>
      <c r="AA1220" s="124"/>
      <c r="AB1220" s="118"/>
      <c r="AC1220" s="135"/>
      <c r="AD1220" s="135"/>
      <c r="AE1220" s="144"/>
      <c r="AF1220" s="145"/>
      <c r="AG1220" s="135"/>
    </row>
    <row r="1221" spans="1:33" hidden="1">
      <c r="A1221" s="60" t="s">
        <v>6020</v>
      </c>
      <c r="B1221" s="31" t="s">
        <v>1488</v>
      </c>
      <c r="C1221" s="32" t="s">
        <v>2179</v>
      </c>
      <c r="D1221" s="32" t="s">
        <v>3249</v>
      </c>
      <c r="E1221" s="32" t="s">
        <v>2133</v>
      </c>
      <c r="F1221" s="32" t="s">
        <v>2119</v>
      </c>
      <c r="G1221" s="34" t="s">
        <v>2108</v>
      </c>
      <c r="H1221" s="35" t="s">
        <v>3250</v>
      </c>
      <c r="I1221" s="314">
        <v>11148</v>
      </c>
      <c r="J1221" s="341">
        <v>1779</v>
      </c>
      <c r="K1221" s="334">
        <v>60</v>
      </c>
      <c r="L1221" s="327">
        <v>2797.52</v>
      </c>
      <c r="M1221" s="18">
        <f t="shared" si="169"/>
        <v>5.3821312999999997E-3</v>
      </c>
      <c r="N1221" s="18">
        <f t="shared" si="170"/>
        <v>3.4226069999999998E-3</v>
      </c>
      <c r="O1221" s="36">
        <f t="shared" si="171"/>
        <v>1.7289930000000001E-4</v>
      </c>
      <c r="P1221" s="362">
        <f t="shared" si="172"/>
        <v>18500</v>
      </c>
      <c r="Q1221" s="215"/>
      <c r="R1221" s="215"/>
      <c r="S1221" s="215"/>
      <c r="T1221" s="215"/>
      <c r="U1221" s="201">
        <f t="shared" si="173"/>
        <v>18500</v>
      </c>
      <c r="V1221" s="223">
        <f t="shared" ref="V1221:V1284" si="174">MIN(P1221:S1221)</f>
        <v>18500</v>
      </c>
      <c r="W1221" s="155"/>
      <c r="X1221" s="158"/>
      <c r="Y1221" s="152"/>
      <c r="Z1221" s="123"/>
      <c r="AA1221" s="124"/>
      <c r="AB1221" s="118"/>
      <c r="AC1221" s="135"/>
      <c r="AD1221" s="135"/>
      <c r="AE1221" s="144"/>
      <c r="AF1221" s="145"/>
      <c r="AG1221" s="135"/>
    </row>
    <row r="1222" spans="1:33" hidden="1">
      <c r="A1222" s="60" t="s">
        <v>6021</v>
      </c>
      <c r="B1222" s="31" t="s">
        <v>1489</v>
      </c>
      <c r="C1222" s="32" t="s">
        <v>2179</v>
      </c>
      <c r="D1222" s="32" t="s">
        <v>3249</v>
      </c>
      <c r="E1222" s="32" t="s">
        <v>2157</v>
      </c>
      <c r="F1222" s="32" t="s">
        <v>2119</v>
      </c>
      <c r="G1222" s="34" t="s">
        <v>2108</v>
      </c>
      <c r="H1222" s="35" t="s">
        <v>3256</v>
      </c>
      <c r="I1222" s="314">
        <v>11542</v>
      </c>
      <c r="J1222" s="341">
        <v>1660</v>
      </c>
      <c r="K1222" s="334">
        <v>17</v>
      </c>
      <c r="L1222" s="327">
        <v>2983.57</v>
      </c>
      <c r="M1222" s="18">
        <f t="shared" si="169"/>
        <v>1.4728816000000001E-3</v>
      </c>
      <c r="N1222" s="18">
        <f t="shared" si="170"/>
        <v>8.1948250000000002E-4</v>
      </c>
      <c r="O1222" s="36">
        <f t="shared" si="171"/>
        <v>4.1397599999999998E-5</v>
      </c>
      <c r="P1222" s="362">
        <f t="shared" si="172"/>
        <v>4429</v>
      </c>
      <c r="Q1222" s="215"/>
      <c r="R1222" s="215"/>
      <c r="S1222" s="215"/>
      <c r="T1222" s="215"/>
      <c r="U1222" s="201">
        <f t="shared" si="173"/>
        <v>4429</v>
      </c>
      <c r="V1222" s="223">
        <f t="shared" si="174"/>
        <v>4429</v>
      </c>
      <c r="W1222" s="155"/>
      <c r="X1222" s="158"/>
      <c r="Y1222" s="152"/>
      <c r="Z1222" s="123"/>
      <c r="AA1222" s="124"/>
      <c r="AB1222" s="118"/>
      <c r="AC1222" s="135"/>
      <c r="AD1222" s="135"/>
      <c r="AE1222" s="144"/>
      <c r="AF1222" s="145"/>
      <c r="AG1222" s="135"/>
    </row>
    <row r="1223" spans="1:33" hidden="1">
      <c r="A1223" s="60" t="s">
        <v>6022</v>
      </c>
      <c r="B1223" s="31" t="s">
        <v>1490</v>
      </c>
      <c r="C1223" s="32" t="s">
        <v>2179</v>
      </c>
      <c r="D1223" s="32" t="s">
        <v>3257</v>
      </c>
      <c r="E1223" s="32" t="s">
        <v>2116</v>
      </c>
      <c r="F1223" s="32" t="s">
        <v>2117</v>
      </c>
      <c r="G1223" s="34" t="s">
        <v>2107</v>
      </c>
      <c r="H1223" s="35" t="s">
        <v>3258</v>
      </c>
      <c r="I1223" s="314">
        <v>18814</v>
      </c>
      <c r="J1223" s="341">
        <v>2533</v>
      </c>
      <c r="K1223" s="334">
        <v>26</v>
      </c>
      <c r="L1223" s="327">
        <v>2233.5100000000002</v>
      </c>
      <c r="M1223" s="18">
        <f t="shared" si="169"/>
        <v>1.3819495999999999E-3</v>
      </c>
      <c r="N1223" s="18">
        <f t="shared" si="170"/>
        <v>1.5672543E-3</v>
      </c>
      <c r="O1223" s="36">
        <f t="shared" si="171"/>
        <v>7.9172700000000002E-5</v>
      </c>
      <c r="P1223" s="362">
        <f t="shared" si="172"/>
        <v>8471</v>
      </c>
      <c r="Q1223" s="215"/>
      <c r="R1223" s="215"/>
      <c r="S1223" s="215"/>
      <c r="T1223" s="215"/>
      <c r="U1223" s="201">
        <f t="shared" si="173"/>
        <v>8471</v>
      </c>
      <c r="V1223" s="223">
        <f t="shared" si="174"/>
        <v>8471</v>
      </c>
      <c r="W1223" s="155"/>
      <c r="X1223" s="158"/>
      <c r="Y1223" s="152"/>
      <c r="Z1223" s="123"/>
      <c r="AA1223" s="124"/>
      <c r="AB1223" s="118"/>
      <c r="AC1223" s="135"/>
      <c r="AD1223" s="135"/>
      <c r="AE1223" s="144"/>
      <c r="AF1223" s="145"/>
      <c r="AG1223" s="135"/>
    </row>
    <row r="1224" spans="1:33" hidden="1">
      <c r="A1224" s="60" t="s">
        <v>6023</v>
      </c>
      <c r="B1224" s="31" t="s">
        <v>1491</v>
      </c>
      <c r="C1224" s="32" t="s">
        <v>2179</v>
      </c>
      <c r="D1224" s="32" t="s">
        <v>3257</v>
      </c>
      <c r="E1224" s="32" t="s">
        <v>2115</v>
      </c>
      <c r="F1224" s="32" t="s">
        <v>2119</v>
      </c>
      <c r="G1224" s="34" t="s">
        <v>2108</v>
      </c>
      <c r="H1224" s="35" t="s">
        <v>3259</v>
      </c>
      <c r="I1224" s="314">
        <v>3558</v>
      </c>
      <c r="J1224" s="341">
        <v>504</v>
      </c>
      <c r="K1224" s="334">
        <v>27</v>
      </c>
      <c r="L1224" s="327">
        <v>1022.24</v>
      </c>
      <c r="M1224" s="18">
        <f t="shared" si="169"/>
        <v>7.5885327999999997E-3</v>
      </c>
      <c r="N1224" s="18">
        <f t="shared" si="170"/>
        <v>3.7414115000000002E-3</v>
      </c>
      <c r="O1224" s="36">
        <f t="shared" si="171"/>
        <v>1.8900429999999999E-4</v>
      </c>
      <c r="P1224" s="362">
        <f t="shared" si="172"/>
        <v>20223</v>
      </c>
      <c r="Q1224" s="215"/>
      <c r="R1224" s="215"/>
      <c r="S1224" s="215"/>
      <c r="T1224" s="215"/>
      <c r="U1224" s="201">
        <f t="shared" si="173"/>
        <v>20223</v>
      </c>
      <c r="V1224" s="223">
        <f t="shared" si="174"/>
        <v>20223</v>
      </c>
      <c r="W1224" s="155"/>
      <c r="X1224" s="158"/>
      <c r="Y1224" s="152"/>
      <c r="Z1224" s="123"/>
      <c r="AA1224" s="124"/>
      <c r="AB1224" s="118"/>
      <c r="AC1224" s="135"/>
      <c r="AD1224" s="135"/>
      <c r="AE1224" s="144"/>
      <c r="AF1224" s="145"/>
      <c r="AG1224" s="135"/>
    </row>
    <row r="1225" spans="1:33" hidden="1">
      <c r="A1225" s="60" t="s">
        <v>6024</v>
      </c>
      <c r="B1225" s="31" t="s">
        <v>1492</v>
      </c>
      <c r="C1225" s="32" t="s">
        <v>2179</v>
      </c>
      <c r="D1225" s="32" t="s">
        <v>3257</v>
      </c>
      <c r="E1225" s="32" t="s">
        <v>2120</v>
      </c>
      <c r="F1225" s="32" t="s">
        <v>2119</v>
      </c>
      <c r="G1225" s="34" t="s">
        <v>2108</v>
      </c>
      <c r="H1225" s="35" t="s">
        <v>3260</v>
      </c>
      <c r="I1225" s="314">
        <v>2126</v>
      </c>
      <c r="J1225" s="341">
        <v>252</v>
      </c>
      <c r="K1225" s="334">
        <v>15</v>
      </c>
      <c r="L1225" s="327">
        <v>1175.6600000000001</v>
      </c>
      <c r="M1225" s="18">
        <f t="shared" si="169"/>
        <v>7.0555032000000004E-3</v>
      </c>
      <c r="N1225" s="18">
        <f t="shared" si="170"/>
        <v>1.5123306999999999E-3</v>
      </c>
      <c r="O1225" s="36">
        <f t="shared" si="171"/>
        <v>7.6398199999999996E-5</v>
      </c>
      <c r="P1225" s="362">
        <f t="shared" si="172"/>
        <v>8174</v>
      </c>
      <c r="Q1225" s="215"/>
      <c r="R1225" s="215"/>
      <c r="S1225" s="215"/>
      <c r="T1225" s="215"/>
      <c r="U1225" s="201">
        <f t="shared" si="173"/>
        <v>8174</v>
      </c>
      <c r="V1225" s="223">
        <f t="shared" si="174"/>
        <v>8174</v>
      </c>
      <c r="W1225" s="155"/>
      <c r="X1225" s="158"/>
      <c r="Y1225" s="152"/>
      <c r="Z1225" s="123"/>
      <c r="AA1225" s="124"/>
      <c r="AB1225" s="118"/>
      <c r="AC1225" s="135"/>
      <c r="AD1225" s="135"/>
      <c r="AE1225" s="144"/>
      <c r="AF1225" s="145"/>
      <c r="AG1225" s="135"/>
    </row>
    <row r="1226" spans="1:33" hidden="1">
      <c r="A1226" s="60" t="s">
        <v>6025</v>
      </c>
      <c r="B1226" s="31" t="s">
        <v>1493</v>
      </c>
      <c r="C1226" s="32" t="s">
        <v>2179</v>
      </c>
      <c r="D1226" s="32" t="s">
        <v>3257</v>
      </c>
      <c r="E1226" s="32" t="s">
        <v>2122</v>
      </c>
      <c r="F1226" s="32" t="s">
        <v>2119</v>
      </c>
      <c r="G1226" s="34" t="s">
        <v>2108</v>
      </c>
      <c r="H1226" s="35" t="s">
        <v>3261</v>
      </c>
      <c r="I1226" s="314">
        <v>4375</v>
      </c>
      <c r="J1226" s="341">
        <v>490</v>
      </c>
      <c r="K1226" s="334">
        <v>13</v>
      </c>
      <c r="L1226" s="327">
        <v>1459.13</v>
      </c>
      <c r="M1226" s="18">
        <f t="shared" si="169"/>
        <v>2.9714285000000001E-3</v>
      </c>
      <c r="N1226" s="18">
        <f t="shared" si="170"/>
        <v>9.978547999999999E-4</v>
      </c>
      <c r="O1226" s="36">
        <f t="shared" si="171"/>
        <v>5.0408399999999997E-5</v>
      </c>
      <c r="P1226" s="362">
        <f t="shared" si="172"/>
        <v>5393</v>
      </c>
      <c r="Q1226" s="215"/>
      <c r="R1226" s="215"/>
      <c r="S1226" s="215"/>
      <c r="T1226" s="215"/>
      <c r="U1226" s="201">
        <f t="shared" si="173"/>
        <v>5393</v>
      </c>
      <c r="V1226" s="223">
        <f t="shared" si="174"/>
        <v>5393</v>
      </c>
      <c r="W1226" s="155"/>
      <c r="X1226" s="158"/>
      <c r="Y1226" s="152"/>
      <c r="Z1226" s="123"/>
      <c r="AA1226" s="124"/>
      <c r="AB1226" s="118"/>
      <c r="AC1226" s="135"/>
      <c r="AD1226" s="135"/>
      <c r="AE1226" s="144"/>
      <c r="AF1226" s="145"/>
      <c r="AG1226" s="135"/>
    </row>
    <row r="1227" spans="1:33" hidden="1">
      <c r="A1227" s="60" t="s">
        <v>6026</v>
      </c>
      <c r="B1227" s="31" t="s">
        <v>1494</v>
      </c>
      <c r="C1227" s="32" t="s">
        <v>2179</v>
      </c>
      <c r="D1227" s="32" t="s">
        <v>3257</v>
      </c>
      <c r="E1227" s="32" t="s">
        <v>2124</v>
      </c>
      <c r="F1227" s="32">
        <v>3</v>
      </c>
      <c r="G1227" s="34" t="s">
        <v>2109</v>
      </c>
      <c r="H1227" s="35" t="s">
        <v>3262</v>
      </c>
      <c r="I1227" s="314">
        <v>5900</v>
      </c>
      <c r="J1227" s="341">
        <v>690</v>
      </c>
      <c r="K1227" s="334">
        <v>204</v>
      </c>
      <c r="L1227" s="327">
        <v>1984.07</v>
      </c>
      <c r="M1227" s="18">
        <f t="shared" si="169"/>
        <v>3.45762711E-2</v>
      </c>
      <c r="N1227" s="18">
        <f t="shared" si="170"/>
        <v>1.2024589299999999E-2</v>
      </c>
      <c r="O1227" s="36">
        <f t="shared" si="171"/>
        <v>6.0744450000000001E-4</v>
      </c>
      <c r="P1227" s="362">
        <f t="shared" si="172"/>
        <v>64996</v>
      </c>
      <c r="Q1227" s="215"/>
      <c r="R1227" s="215"/>
      <c r="S1227" s="215"/>
      <c r="T1227" s="215"/>
      <c r="U1227" s="201">
        <f t="shared" si="173"/>
        <v>64996</v>
      </c>
      <c r="V1227" s="223">
        <f t="shared" si="174"/>
        <v>64996</v>
      </c>
      <c r="W1227" s="155"/>
      <c r="X1227" s="158"/>
      <c r="Y1227" s="152"/>
      <c r="Z1227" s="123"/>
      <c r="AA1227" s="124"/>
      <c r="AB1227" s="118"/>
      <c r="AC1227" s="135"/>
      <c r="AD1227" s="135"/>
      <c r="AE1227" s="144"/>
      <c r="AF1227" s="145"/>
      <c r="AG1227" s="135"/>
    </row>
    <row r="1228" spans="1:33" hidden="1">
      <c r="A1228" s="60" t="s">
        <v>6027</v>
      </c>
      <c r="B1228" s="31" t="s">
        <v>1495</v>
      </c>
      <c r="C1228" s="32" t="s">
        <v>2179</v>
      </c>
      <c r="D1228" s="32" t="s">
        <v>3257</v>
      </c>
      <c r="E1228" s="32" t="s">
        <v>2126</v>
      </c>
      <c r="F1228" s="32" t="s">
        <v>2119</v>
      </c>
      <c r="G1228" s="34" t="s">
        <v>2108</v>
      </c>
      <c r="H1228" s="35" t="s">
        <v>3263</v>
      </c>
      <c r="I1228" s="314">
        <v>5091</v>
      </c>
      <c r="J1228" s="341">
        <v>642</v>
      </c>
      <c r="K1228" s="334">
        <v>22</v>
      </c>
      <c r="L1228" s="327">
        <v>1414.33</v>
      </c>
      <c r="M1228" s="18">
        <f t="shared" si="169"/>
        <v>4.3213514000000003E-3</v>
      </c>
      <c r="N1228" s="18">
        <f t="shared" si="170"/>
        <v>1.9615701999999998E-3</v>
      </c>
      <c r="O1228" s="36">
        <f t="shared" si="171"/>
        <v>9.90923E-5</v>
      </c>
      <c r="P1228" s="362">
        <f t="shared" si="172"/>
        <v>10602</v>
      </c>
      <c r="Q1228" s="215"/>
      <c r="R1228" s="215"/>
      <c r="S1228" s="215"/>
      <c r="T1228" s="215"/>
      <c r="U1228" s="201">
        <f t="shared" si="173"/>
        <v>10602</v>
      </c>
      <c r="V1228" s="223">
        <f t="shared" si="174"/>
        <v>10602</v>
      </c>
      <c r="W1228" s="155"/>
      <c r="X1228" s="158"/>
      <c r="Y1228" s="152"/>
      <c r="Z1228" s="123"/>
      <c r="AA1228" s="124"/>
      <c r="AB1228" s="118"/>
      <c r="AC1228" s="135"/>
      <c r="AD1228" s="135"/>
      <c r="AE1228" s="144"/>
      <c r="AF1228" s="145"/>
      <c r="AG1228" s="135"/>
    </row>
    <row r="1229" spans="1:33" hidden="1">
      <c r="A1229" s="60" t="s">
        <v>6028</v>
      </c>
      <c r="B1229" s="31" t="s">
        <v>1496</v>
      </c>
      <c r="C1229" s="32" t="s">
        <v>2179</v>
      </c>
      <c r="D1229" s="32" t="s">
        <v>3257</v>
      </c>
      <c r="E1229" s="32" t="s">
        <v>2133</v>
      </c>
      <c r="F1229" s="32" t="s">
        <v>2119</v>
      </c>
      <c r="G1229" s="34" t="s">
        <v>2108</v>
      </c>
      <c r="H1229" s="35" t="s">
        <v>3264</v>
      </c>
      <c r="I1229" s="314">
        <v>3574</v>
      </c>
      <c r="J1229" s="341">
        <v>424</v>
      </c>
      <c r="K1229" s="334">
        <v>21</v>
      </c>
      <c r="L1229" s="327">
        <v>1391.05</v>
      </c>
      <c r="M1229" s="18">
        <f t="shared" si="169"/>
        <v>5.8757693999999996E-3</v>
      </c>
      <c r="N1229" s="18">
        <f t="shared" si="170"/>
        <v>1.7909681E-3</v>
      </c>
      <c r="O1229" s="36">
        <f t="shared" si="171"/>
        <v>9.0474000000000001E-5</v>
      </c>
      <c r="P1229" s="362">
        <f t="shared" si="172"/>
        <v>9680</v>
      </c>
      <c r="Q1229" s="215"/>
      <c r="R1229" s="215"/>
      <c r="S1229" s="215"/>
      <c r="T1229" s="215"/>
      <c r="U1229" s="201">
        <f t="shared" si="173"/>
        <v>9680</v>
      </c>
      <c r="V1229" s="223">
        <f t="shared" si="174"/>
        <v>9680</v>
      </c>
      <c r="W1229" s="155"/>
      <c r="X1229" s="158"/>
      <c r="Y1229" s="152"/>
      <c r="Z1229" s="123"/>
      <c r="AA1229" s="124"/>
      <c r="AB1229" s="118"/>
      <c r="AC1229" s="135"/>
      <c r="AD1229" s="135"/>
      <c r="AE1229" s="144"/>
      <c r="AF1229" s="145"/>
      <c r="AG1229" s="135"/>
    </row>
    <row r="1230" spans="1:33" hidden="1">
      <c r="A1230" s="60" t="s">
        <v>6029</v>
      </c>
      <c r="B1230" s="31" t="s">
        <v>1497</v>
      </c>
      <c r="C1230" s="32" t="s">
        <v>2179</v>
      </c>
      <c r="D1230" s="32" t="s">
        <v>3257</v>
      </c>
      <c r="E1230" s="32" t="s">
        <v>2157</v>
      </c>
      <c r="F1230" s="32" t="s">
        <v>2119</v>
      </c>
      <c r="G1230" s="34" t="s">
        <v>2108</v>
      </c>
      <c r="H1230" s="35" t="s">
        <v>3258</v>
      </c>
      <c r="I1230" s="314">
        <v>6037</v>
      </c>
      <c r="J1230" s="341">
        <v>825</v>
      </c>
      <c r="K1230" s="334">
        <v>24</v>
      </c>
      <c r="L1230" s="327">
        <v>1480.94</v>
      </c>
      <c r="M1230" s="18">
        <f t="shared" si="169"/>
        <v>3.9754845000000002E-3</v>
      </c>
      <c r="N1230" s="18">
        <f t="shared" si="170"/>
        <v>2.2146573000000002E-3</v>
      </c>
      <c r="O1230" s="36">
        <f t="shared" si="171"/>
        <v>1.1187749999999999E-4</v>
      </c>
      <c r="P1230" s="362">
        <f t="shared" si="172"/>
        <v>11970</v>
      </c>
      <c r="Q1230" s="215"/>
      <c r="R1230" s="215"/>
      <c r="S1230" s="215"/>
      <c r="T1230" s="215"/>
      <c r="U1230" s="201">
        <f t="shared" si="173"/>
        <v>11970</v>
      </c>
      <c r="V1230" s="223">
        <f t="shared" si="174"/>
        <v>11970</v>
      </c>
      <c r="W1230" s="155"/>
      <c r="X1230" s="158"/>
      <c r="Y1230" s="152"/>
      <c r="Z1230" s="123"/>
      <c r="AA1230" s="124"/>
      <c r="AB1230" s="118"/>
      <c r="AC1230" s="135"/>
      <c r="AD1230" s="135"/>
      <c r="AE1230" s="144"/>
      <c r="AF1230" s="145"/>
      <c r="AG1230" s="135"/>
    </row>
    <row r="1231" spans="1:33" hidden="1">
      <c r="A1231" s="60" t="s">
        <v>6030</v>
      </c>
      <c r="B1231" s="31" t="s">
        <v>1498</v>
      </c>
      <c r="C1231" s="32" t="s">
        <v>2179</v>
      </c>
      <c r="D1231" s="32" t="s">
        <v>3257</v>
      </c>
      <c r="E1231" s="32" t="s">
        <v>2159</v>
      </c>
      <c r="F1231" s="32" t="s">
        <v>2119</v>
      </c>
      <c r="G1231" s="34" t="s">
        <v>2108</v>
      </c>
      <c r="H1231" s="35" t="s">
        <v>3265</v>
      </c>
      <c r="I1231" s="314">
        <v>3819</v>
      </c>
      <c r="J1231" s="341">
        <v>457</v>
      </c>
      <c r="K1231" s="334">
        <v>9</v>
      </c>
      <c r="L1231" s="327">
        <v>1278.17</v>
      </c>
      <c r="M1231" s="18">
        <f t="shared" si="169"/>
        <v>2.3566377999999998E-3</v>
      </c>
      <c r="N1231" s="18">
        <f t="shared" si="170"/>
        <v>8.4259790000000003E-4</v>
      </c>
      <c r="O1231" s="36">
        <f t="shared" si="171"/>
        <v>4.2565399999999997E-5</v>
      </c>
      <c r="P1231" s="362">
        <f t="shared" si="172"/>
        <v>4554</v>
      </c>
      <c r="Q1231" s="215"/>
      <c r="R1231" s="215"/>
      <c r="S1231" s="215"/>
      <c r="T1231" s="215"/>
      <c r="U1231" s="201">
        <f t="shared" si="173"/>
        <v>4554</v>
      </c>
      <c r="V1231" s="223">
        <f t="shared" si="174"/>
        <v>4554</v>
      </c>
      <c r="W1231" s="155"/>
      <c r="X1231" s="158"/>
      <c r="Y1231" s="152"/>
      <c r="Z1231" s="123"/>
      <c r="AA1231" s="124"/>
      <c r="AB1231" s="118"/>
      <c r="AC1231" s="135"/>
      <c r="AD1231" s="135"/>
      <c r="AE1231" s="144"/>
      <c r="AF1231" s="145"/>
      <c r="AG1231" s="135"/>
    </row>
    <row r="1232" spans="1:33" hidden="1">
      <c r="A1232" s="60" t="s">
        <v>6031</v>
      </c>
      <c r="B1232" s="31" t="s">
        <v>1499</v>
      </c>
      <c r="C1232" s="32" t="s">
        <v>2179</v>
      </c>
      <c r="D1232" s="32" t="s">
        <v>3266</v>
      </c>
      <c r="E1232" s="32" t="s">
        <v>2116</v>
      </c>
      <c r="F1232" s="32" t="s">
        <v>2119</v>
      </c>
      <c r="G1232" s="34" t="s">
        <v>2108</v>
      </c>
      <c r="H1232" s="35" t="s">
        <v>3267</v>
      </c>
      <c r="I1232" s="314">
        <v>5865</v>
      </c>
      <c r="J1232" s="341">
        <v>700</v>
      </c>
      <c r="K1232" s="334">
        <v>52</v>
      </c>
      <c r="L1232" s="327">
        <v>926.94</v>
      </c>
      <c r="M1232" s="18">
        <f t="shared" si="169"/>
        <v>8.8661551000000002E-3</v>
      </c>
      <c r="N1232" s="18">
        <f t="shared" si="170"/>
        <v>6.6954802999999999E-3</v>
      </c>
      <c r="O1232" s="36">
        <f t="shared" si="171"/>
        <v>3.3823460000000002E-4</v>
      </c>
      <c r="P1232" s="362">
        <f t="shared" si="172"/>
        <v>36191</v>
      </c>
      <c r="Q1232" s="215"/>
      <c r="R1232" s="215"/>
      <c r="S1232" s="215"/>
      <c r="T1232" s="215"/>
      <c r="U1232" s="201">
        <f t="shared" si="173"/>
        <v>36191</v>
      </c>
      <c r="V1232" s="223">
        <f t="shared" si="174"/>
        <v>36191</v>
      </c>
      <c r="W1232" s="155"/>
      <c r="X1232" s="158"/>
      <c r="Y1232" s="152"/>
      <c r="Z1232" s="123"/>
      <c r="AA1232" s="124"/>
      <c r="AB1232" s="118"/>
      <c r="AC1232" s="135"/>
      <c r="AD1232" s="135"/>
      <c r="AE1232" s="144"/>
      <c r="AF1232" s="145"/>
      <c r="AG1232" s="135"/>
    </row>
    <row r="1233" spans="1:33" hidden="1">
      <c r="A1233" s="60" t="s">
        <v>6032</v>
      </c>
      <c r="B1233" s="31" t="s">
        <v>1500</v>
      </c>
      <c r="C1233" s="32" t="s">
        <v>2179</v>
      </c>
      <c r="D1233" s="32" t="s">
        <v>3266</v>
      </c>
      <c r="E1233" s="32" t="s">
        <v>2115</v>
      </c>
      <c r="F1233" s="32" t="s">
        <v>2119</v>
      </c>
      <c r="G1233" s="34" t="s">
        <v>2108</v>
      </c>
      <c r="H1233" s="35" t="s">
        <v>3268</v>
      </c>
      <c r="I1233" s="314">
        <v>5158</v>
      </c>
      <c r="J1233" s="341">
        <v>763</v>
      </c>
      <c r="K1233" s="334">
        <v>69</v>
      </c>
      <c r="L1233" s="327">
        <v>1150.76</v>
      </c>
      <c r="M1233" s="18">
        <f t="shared" si="169"/>
        <v>1.3377277999999999E-2</v>
      </c>
      <c r="N1233" s="18">
        <f t="shared" si="170"/>
        <v>8.8696713999999992E-3</v>
      </c>
      <c r="O1233" s="36">
        <f t="shared" si="171"/>
        <v>4.4806799999999998E-4</v>
      </c>
      <c r="P1233" s="362">
        <f t="shared" si="172"/>
        <v>47943</v>
      </c>
      <c r="Q1233" s="215"/>
      <c r="R1233" s="215"/>
      <c r="S1233" s="215"/>
      <c r="T1233" s="215"/>
      <c r="U1233" s="201">
        <f t="shared" si="173"/>
        <v>47943</v>
      </c>
      <c r="V1233" s="223">
        <f t="shared" si="174"/>
        <v>47943</v>
      </c>
      <c r="W1233" s="155"/>
      <c r="X1233" s="158"/>
      <c r="Y1233" s="152"/>
      <c r="Z1233" s="123"/>
      <c r="AA1233" s="124"/>
      <c r="AB1233" s="118"/>
      <c r="AC1233" s="135"/>
      <c r="AD1233" s="135"/>
      <c r="AE1233" s="144"/>
      <c r="AF1233" s="145"/>
      <c r="AG1233" s="135"/>
    </row>
    <row r="1234" spans="1:33" hidden="1">
      <c r="A1234" s="60" t="s">
        <v>6033</v>
      </c>
      <c r="B1234" s="31" t="s">
        <v>1501</v>
      </c>
      <c r="C1234" s="32" t="s">
        <v>2179</v>
      </c>
      <c r="D1234" s="32" t="s">
        <v>3266</v>
      </c>
      <c r="E1234" s="32" t="s">
        <v>2120</v>
      </c>
      <c r="F1234" s="32" t="s">
        <v>2119</v>
      </c>
      <c r="G1234" s="34" t="s">
        <v>2108</v>
      </c>
      <c r="H1234" s="35" t="s">
        <v>3269</v>
      </c>
      <c r="I1234" s="314">
        <v>3859</v>
      </c>
      <c r="J1234" s="341">
        <v>594</v>
      </c>
      <c r="K1234" s="334">
        <v>93</v>
      </c>
      <c r="L1234" s="327">
        <v>659.96</v>
      </c>
      <c r="M1234" s="18">
        <f t="shared" ref="M1234:M1291" si="175" xml:space="preserve"> ROUNDDOWN(K1234/I1234,10)</f>
        <v>2.40995076E-2</v>
      </c>
      <c r="N1234" s="18">
        <f t="shared" ref="N1234:N1291" si="176">ROUNDDOWN(J1234*M1234/L1234,10)</f>
        <v>2.1690871399999999E-2</v>
      </c>
      <c r="O1234" s="36">
        <f t="shared" ref="O1234:O1291" si="177">ROUNDDOWN(N1234/$N$2500,10)</f>
        <v>1.0957548000000001E-3</v>
      </c>
      <c r="P1234" s="362">
        <f t="shared" si="172"/>
        <v>117245</v>
      </c>
      <c r="Q1234" s="215"/>
      <c r="R1234" s="215"/>
      <c r="S1234" s="215"/>
      <c r="T1234" s="215"/>
      <c r="U1234" s="201">
        <f t="shared" si="173"/>
        <v>117245</v>
      </c>
      <c r="V1234" s="223">
        <f t="shared" si="174"/>
        <v>117245</v>
      </c>
      <c r="W1234" s="155"/>
      <c r="X1234" s="158"/>
      <c r="Y1234" s="152"/>
      <c r="Z1234" s="123"/>
      <c r="AA1234" s="124"/>
      <c r="AB1234" s="118"/>
      <c r="AC1234" s="135"/>
      <c r="AD1234" s="135"/>
      <c r="AE1234" s="144"/>
      <c r="AF1234" s="145"/>
      <c r="AG1234" s="135"/>
    </row>
    <row r="1235" spans="1:33" hidden="1">
      <c r="A1235" s="60" t="s">
        <v>6034</v>
      </c>
      <c r="B1235" s="31" t="s">
        <v>1502</v>
      </c>
      <c r="C1235" s="32" t="s">
        <v>2179</v>
      </c>
      <c r="D1235" s="32" t="s">
        <v>3266</v>
      </c>
      <c r="E1235" s="32" t="s">
        <v>2122</v>
      </c>
      <c r="F1235" s="32" t="s">
        <v>2119</v>
      </c>
      <c r="G1235" s="34" t="s">
        <v>2108</v>
      </c>
      <c r="H1235" s="35" t="s">
        <v>3270</v>
      </c>
      <c r="I1235" s="314">
        <v>5953</v>
      </c>
      <c r="J1235" s="341">
        <v>928</v>
      </c>
      <c r="K1235" s="334">
        <v>53</v>
      </c>
      <c r="L1235" s="327">
        <v>1124</v>
      </c>
      <c r="M1235" s="18">
        <f t="shared" si="175"/>
        <v>8.9030740000000004E-3</v>
      </c>
      <c r="N1235" s="18">
        <f t="shared" si="176"/>
        <v>7.3505806E-3</v>
      </c>
      <c r="O1235" s="36">
        <f t="shared" si="177"/>
        <v>3.7132829999999997E-4</v>
      </c>
      <c r="P1235" s="362">
        <f t="shared" ref="P1235:P1291" si="178">ROUNDDOWN(107000000*O1235,0)</f>
        <v>39732</v>
      </c>
      <c r="Q1235" s="215"/>
      <c r="R1235" s="215"/>
      <c r="S1235" s="215"/>
      <c r="T1235" s="215"/>
      <c r="U1235" s="201">
        <f t="shared" ref="U1235:U1291" si="179">MIN(P1235:S1235)</f>
        <v>39732</v>
      </c>
      <c r="V1235" s="223">
        <f t="shared" si="174"/>
        <v>39732</v>
      </c>
      <c r="W1235" s="155"/>
      <c r="X1235" s="158"/>
      <c r="Y1235" s="152"/>
      <c r="Z1235" s="123"/>
      <c r="AA1235" s="124"/>
      <c r="AB1235" s="118"/>
      <c r="AC1235" s="135"/>
      <c r="AD1235" s="135"/>
      <c r="AE1235" s="144"/>
      <c r="AF1235" s="145"/>
      <c r="AG1235" s="135"/>
    </row>
    <row r="1236" spans="1:33" hidden="1">
      <c r="A1236" s="60" t="s">
        <v>6035</v>
      </c>
      <c r="B1236" s="31" t="s">
        <v>1503</v>
      </c>
      <c r="C1236" s="32" t="s">
        <v>2179</v>
      </c>
      <c r="D1236" s="32" t="s">
        <v>3266</v>
      </c>
      <c r="E1236" s="32" t="s">
        <v>2124</v>
      </c>
      <c r="F1236" s="32">
        <v>3</v>
      </c>
      <c r="G1236" s="34" t="s">
        <v>2109</v>
      </c>
      <c r="H1236" s="35" t="s">
        <v>3271</v>
      </c>
      <c r="I1236" s="314">
        <v>18505</v>
      </c>
      <c r="J1236" s="341">
        <v>2383</v>
      </c>
      <c r="K1236" s="334">
        <v>166</v>
      </c>
      <c r="L1236" s="327">
        <v>1222.8</v>
      </c>
      <c r="M1236" s="18">
        <f t="shared" si="175"/>
        <v>8.9705484999999998E-3</v>
      </c>
      <c r="N1236" s="18">
        <f t="shared" si="176"/>
        <v>1.7481858900000001E-2</v>
      </c>
      <c r="O1236" s="36">
        <f t="shared" si="177"/>
        <v>8.8312869999999997E-4</v>
      </c>
      <c r="P1236" s="362">
        <f t="shared" si="178"/>
        <v>94494</v>
      </c>
      <c r="Q1236" s="215"/>
      <c r="R1236" s="215"/>
      <c r="S1236" s="215"/>
      <c r="T1236" s="215"/>
      <c r="U1236" s="201">
        <f t="shared" si="179"/>
        <v>94494</v>
      </c>
      <c r="V1236" s="223">
        <f t="shared" si="174"/>
        <v>94494</v>
      </c>
      <c r="W1236" s="155"/>
      <c r="X1236" s="158"/>
      <c r="Y1236" s="152"/>
      <c r="Z1236" s="123"/>
      <c r="AA1236" s="124"/>
      <c r="AB1236" s="118"/>
      <c r="AC1236" s="135"/>
      <c r="AD1236" s="135"/>
      <c r="AE1236" s="144"/>
      <c r="AF1236" s="145"/>
      <c r="AG1236" s="135"/>
    </row>
    <row r="1237" spans="1:33" hidden="1">
      <c r="A1237" s="60" t="s">
        <v>6036</v>
      </c>
      <c r="B1237" s="31" t="s">
        <v>1504</v>
      </c>
      <c r="C1237" s="32" t="s">
        <v>2179</v>
      </c>
      <c r="D1237" s="32" t="s">
        <v>3272</v>
      </c>
      <c r="E1237" s="32" t="s">
        <v>2116</v>
      </c>
      <c r="F1237" s="32">
        <v>3</v>
      </c>
      <c r="G1237" s="34" t="s">
        <v>2109</v>
      </c>
      <c r="H1237" s="35" t="s">
        <v>3273</v>
      </c>
      <c r="I1237" s="314">
        <v>21610</v>
      </c>
      <c r="J1237" s="341">
        <v>3035</v>
      </c>
      <c r="K1237" s="334">
        <v>13</v>
      </c>
      <c r="L1237" s="327">
        <v>3767.35</v>
      </c>
      <c r="M1237" s="18">
        <f t="shared" si="175"/>
        <v>6.0157329999999999E-4</v>
      </c>
      <c r="N1237" s="18">
        <f t="shared" si="176"/>
        <v>4.8463100000000002E-4</v>
      </c>
      <c r="O1237" s="36">
        <f t="shared" si="177"/>
        <v>2.4482E-5</v>
      </c>
      <c r="P1237" s="362">
        <f t="shared" si="178"/>
        <v>2619</v>
      </c>
      <c r="Q1237" s="215"/>
      <c r="R1237" s="215"/>
      <c r="S1237" s="215"/>
      <c r="T1237" s="215"/>
      <c r="U1237" s="201">
        <f t="shared" si="179"/>
        <v>2619</v>
      </c>
      <c r="V1237" s="223">
        <f t="shared" si="174"/>
        <v>2619</v>
      </c>
      <c r="W1237" s="155"/>
      <c r="X1237" s="158"/>
      <c r="Y1237" s="152"/>
      <c r="Z1237" s="123"/>
      <c r="AA1237" s="124"/>
      <c r="AB1237" s="118"/>
      <c r="AC1237" s="135"/>
      <c r="AD1237" s="135"/>
      <c r="AE1237" s="144"/>
      <c r="AF1237" s="145"/>
      <c r="AG1237" s="135"/>
    </row>
    <row r="1238" spans="1:33" hidden="1">
      <c r="A1238" s="60" t="s">
        <v>6037</v>
      </c>
      <c r="B1238" s="31" t="s">
        <v>1505</v>
      </c>
      <c r="C1238" s="32" t="s">
        <v>2179</v>
      </c>
      <c r="D1238" s="32" t="s">
        <v>3272</v>
      </c>
      <c r="E1238" s="32" t="s">
        <v>2115</v>
      </c>
      <c r="F1238" s="32" t="s">
        <v>2119</v>
      </c>
      <c r="G1238" s="34" t="s">
        <v>2108</v>
      </c>
      <c r="H1238" s="35" t="s">
        <v>3274</v>
      </c>
      <c r="I1238" s="314">
        <v>10560</v>
      </c>
      <c r="J1238" s="341">
        <v>1629</v>
      </c>
      <c r="K1238" s="334">
        <v>3</v>
      </c>
      <c r="L1238" s="327">
        <v>4357.33</v>
      </c>
      <c r="M1238" s="18">
        <f t="shared" si="175"/>
        <v>2.8409090000000001E-4</v>
      </c>
      <c r="N1238" s="18">
        <f t="shared" si="176"/>
        <v>1.062081E-4</v>
      </c>
      <c r="O1238" s="36">
        <f t="shared" si="177"/>
        <v>5.3653000000000001E-6</v>
      </c>
      <c r="P1238" s="362">
        <f t="shared" si="178"/>
        <v>574</v>
      </c>
      <c r="Q1238" s="215"/>
      <c r="R1238" s="215"/>
      <c r="S1238" s="215"/>
      <c r="T1238" s="215"/>
      <c r="U1238" s="201">
        <f t="shared" si="179"/>
        <v>574</v>
      </c>
      <c r="V1238" s="223">
        <f t="shared" si="174"/>
        <v>574</v>
      </c>
      <c r="W1238" s="155"/>
      <c r="X1238" s="158"/>
      <c r="Y1238" s="152"/>
      <c r="Z1238" s="123"/>
      <c r="AA1238" s="124"/>
      <c r="AB1238" s="118"/>
      <c r="AC1238" s="135"/>
      <c r="AD1238" s="135"/>
      <c r="AE1238" s="144"/>
      <c r="AF1238" s="145"/>
      <c r="AG1238" s="135"/>
    </row>
    <row r="1239" spans="1:33" hidden="1">
      <c r="A1239" s="60" t="s">
        <v>6038</v>
      </c>
      <c r="B1239" s="31" t="s">
        <v>1506</v>
      </c>
      <c r="C1239" s="32" t="s">
        <v>2179</v>
      </c>
      <c r="D1239" s="32" t="s">
        <v>3272</v>
      </c>
      <c r="E1239" s="32" t="s">
        <v>2120</v>
      </c>
      <c r="F1239" s="32" t="s">
        <v>2119</v>
      </c>
      <c r="G1239" s="34" t="s">
        <v>2108</v>
      </c>
      <c r="H1239" s="35" t="s">
        <v>3275</v>
      </c>
      <c r="I1239" s="314">
        <v>4348</v>
      </c>
      <c r="J1239" s="341">
        <v>560</v>
      </c>
      <c r="K1239" s="334">
        <v>8</v>
      </c>
      <c r="L1239" s="327">
        <v>6137.27</v>
      </c>
      <c r="M1239" s="18">
        <f t="shared" si="175"/>
        <v>1.8399263999999999E-3</v>
      </c>
      <c r="N1239" s="18">
        <f t="shared" si="176"/>
        <v>1.678855E-4</v>
      </c>
      <c r="O1239" s="36">
        <f t="shared" si="177"/>
        <v>8.4810000000000006E-6</v>
      </c>
      <c r="P1239" s="362">
        <f t="shared" si="178"/>
        <v>907</v>
      </c>
      <c r="Q1239" s="215"/>
      <c r="R1239" s="215"/>
      <c r="S1239" s="215"/>
      <c r="T1239" s="215"/>
      <c r="U1239" s="201">
        <f t="shared" si="179"/>
        <v>907</v>
      </c>
      <c r="V1239" s="223">
        <f t="shared" si="174"/>
        <v>907</v>
      </c>
      <c r="W1239" s="155"/>
      <c r="X1239" s="158"/>
      <c r="Y1239" s="152"/>
      <c r="Z1239" s="123"/>
      <c r="AA1239" s="124"/>
      <c r="AB1239" s="118"/>
      <c r="AC1239" s="135"/>
      <c r="AD1239" s="135"/>
      <c r="AE1239" s="144"/>
      <c r="AF1239" s="145"/>
      <c r="AG1239" s="135"/>
    </row>
    <row r="1240" spans="1:33" hidden="1">
      <c r="A1240" s="60" t="s">
        <v>6039</v>
      </c>
      <c r="B1240" s="31" t="s">
        <v>1507</v>
      </c>
      <c r="C1240" s="32" t="s">
        <v>2179</v>
      </c>
      <c r="D1240" s="32" t="s">
        <v>3272</v>
      </c>
      <c r="E1240" s="32" t="s">
        <v>2122</v>
      </c>
      <c r="F1240" s="32" t="s">
        <v>2119</v>
      </c>
      <c r="G1240" s="34" t="s">
        <v>2108</v>
      </c>
      <c r="H1240" s="35" t="s">
        <v>3276</v>
      </c>
      <c r="I1240" s="314">
        <v>10165</v>
      </c>
      <c r="J1240" s="341">
        <v>1544</v>
      </c>
      <c r="K1240" s="334">
        <v>4</v>
      </c>
      <c r="L1240" s="327">
        <v>2963.63</v>
      </c>
      <c r="M1240" s="18">
        <f t="shared" si="175"/>
        <v>3.9350710000000001E-4</v>
      </c>
      <c r="N1240" s="18">
        <f t="shared" si="176"/>
        <v>2.0501030000000001E-4</v>
      </c>
      <c r="O1240" s="36">
        <f t="shared" si="177"/>
        <v>1.03564E-5</v>
      </c>
      <c r="P1240" s="362">
        <f t="shared" si="178"/>
        <v>1108</v>
      </c>
      <c r="Q1240" s="215"/>
      <c r="R1240" s="215"/>
      <c r="S1240" s="215"/>
      <c r="T1240" s="215"/>
      <c r="U1240" s="201">
        <f t="shared" si="179"/>
        <v>1108</v>
      </c>
      <c r="V1240" s="223">
        <f t="shared" si="174"/>
        <v>1108</v>
      </c>
      <c r="W1240" s="155"/>
      <c r="X1240" s="158"/>
      <c r="Y1240" s="152"/>
      <c r="Z1240" s="123"/>
      <c r="AA1240" s="124"/>
      <c r="AB1240" s="118"/>
      <c r="AC1240" s="135"/>
      <c r="AD1240" s="135"/>
      <c r="AE1240" s="144"/>
      <c r="AF1240" s="145"/>
      <c r="AG1240" s="135"/>
    </row>
    <row r="1241" spans="1:33" hidden="1">
      <c r="A1241" s="60" t="s">
        <v>6040</v>
      </c>
      <c r="B1241" s="31" t="s">
        <v>1508</v>
      </c>
      <c r="C1241" s="32" t="s">
        <v>2179</v>
      </c>
      <c r="D1241" s="32" t="s">
        <v>3272</v>
      </c>
      <c r="E1241" s="32" t="s">
        <v>2124</v>
      </c>
      <c r="F1241" s="32">
        <v>3</v>
      </c>
      <c r="G1241" s="34" t="s">
        <v>2109</v>
      </c>
      <c r="H1241" s="35" t="s">
        <v>3277</v>
      </c>
      <c r="I1241" s="314">
        <v>27705</v>
      </c>
      <c r="J1241" s="341">
        <v>4436</v>
      </c>
      <c r="K1241" s="334">
        <v>24</v>
      </c>
      <c r="L1241" s="327">
        <v>3920.47</v>
      </c>
      <c r="M1241" s="18">
        <f t="shared" si="175"/>
        <v>8.6626960000000001E-4</v>
      </c>
      <c r="N1241" s="18">
        <f t="shared" si="176"/>
        <v>9.8018140000000003E-4</v>
      </c>
      <c r="O1241" s="36">
        <f t="shared" si="177"/>
        <v>4.9515599999999997E-5</v>
      </c>
      <c r="P1241" s="362">
        <f t="shared" si="178"/>
        <v>5298</v>
      </c>
      <c r="Q1241" s="215"/>
      <c r="R1241" s="215"/>
      <c r="S1241" s="215"/>
      <c r="T1241" s="215"/>
      <c r="U1241" s="201">
        <f t="shared" si="179"/>
        <v>5298</v>
      </c>
      <c r="V1241" s="223">
        <f t="shared" si="174"/>
        <v>5298</v>
      </c>
      <c r="W1241" s="155"/>
      <c r="X1241" s="158"/>
      <c r="Y1241" s="152"/>
      <c r="Z1241" s="123"/>
      <c r="AA1241" s="124"/>
      <c r="AB1241" s="118"/>
      <c r="AC1241" s="135"/>
      <c r="AD1241" s="135"/>
      <c r="AE1241" s="144"/>
      <c r="AF1241" s="145"/>
      <c r="AG1241" s="135"/>
    </row>
    <row r="1242" spans="1:33" hidden="1">
      <c r="A1242" s="60" t="s">
        <v>6041</v>
      </c>
      <c r="B1242" s="31" t="s">
        <v>1509</v>
      </c>
      <c r="C1242" s="32" t="s">
        <v>2179</v>
      </c>
      <c r="D1242" s="32" t="s">
        <v>3272</v>
      </c>
      <c r="E1242" s="32" t="s">
        <v>2126</v>
      </c>
      <c r="F1242" s="32">
        <v>3</v>
      </c>
      <c r="G1242" s="34" t="s">
        <v>2109</v>
      </c>
      <c r="H1242" s="35" t="s">
        <v>3278</v>
      </c>
      <c r="I1242" s="314">
        <v>26151</v>
      </c>
      <c r="J1242" s="341">
        <v>3922</v>
      </c>
      <c r="K1242" s="334">
        <v>11</v>
      </c>
      <c r="L1242" s="327">
        <v>4607.3</v>
      </c>
      <c r="M1242" s="18">
        <f t="shared" si="175"/>
        <v>4.2063400000000003E-4</v>
      </c>
      <c r="N1242" s="18">
        <f t="shared" si="176"/>
        <v>3.5806789999999998E-4</v>
      </c>
      <c r="O1242" s="36">
        <f t="shared" si="177"/>
        <v>1.8088400000000001E-5</v>
      </c>
      <c r="P1242" s="362">
        <f t="shared" si="178"/>
        <v>1935</v>
      </c>
      <c r="Q1242" s="215"/>
      <c r="R1242" s="215"/>
      <c r="S1242" s="215"/>
      <c r="T1242" s="215"/>
      <c r="U1242" s="201">
        <f t="shared" si="179"/>
        <v>1935</v>
      </c>
      <c r="V1242" s="223">
        <f t="shared" si="174"/>
        <v>1935</v>
      </c>
      <c r="W1242" s="155"/>
      <c r="X1242" s="158"/>
      <c r="Y1242" s="152"/>
      <c r="Z1242" s="123"/>
      <c r="AA1242" s="124"/>
      <c r="AB1242" s="118"/>
      <c r="AC1242" s="135"/>
      <c r="AD1242" s="135"/>
      <c r="AE1242" s="144"/>
      <c r="AF1242" s="145"/>
      <c r="AG1242" s="135"/>
    </row>
    <row r="1243" spans="1:33" hidden="1">
      <c r="A1243" s="60" t="s">
        <v>6042</v>
      </c>
      <c r="B1243" s="31" t="s">
        <v>1510</v>
      </c>
      <c r="C1243" s="32" t="s">
        <v>2179</v>
      </c>
      <c r="D1243" s="32" t="s">
        <v>3272</v>
      </c>
      <c r="E1243" s="32" t="s">
        <v>2133</v>
      </c>
      <c r="F1243" s="32" t="s">
        <v>2119</v>
      </c>
      <c r="G1243" s="34" t="s">
        <v>2108</v>
      </c>
      <c r="H1243" s="35" t="s">
        <v>3279</v>
      </c>
      <c r="I1243" s="314">
        <v>19605</v>
      </c>
      <c r="J1243" s="341">
        <v>3263</v>
      </c>
      <c r="K1243" s="334">
        <v>20</v>
      </c>
      <c r="L1243" s="327">
        <v>4415.8100000000004</v>
      </c>
      <c r="M1243" s="18">
        <f t="shared" si="175"/>
        <v>1.0201479E-3</v>
      </c>
      <c r="N1243" s="18">
        <f t="shared" si="176"/>
        <v>7.5382369999999995E-4</v>
      </c>
      <c r="O1243" s="36">
        <f t="shared" si="177"/>
        <v>3.8080800000000003E-5</v>
      </c>
      <c r="P1243" s="362">
        <f t="shared" si="178"/>
        <v>4074</v>
      </c>
      <c r="Q1243" s="215"/>
      <c r="R1243" s="215"/>
      <c r="S1243" s="215"/>
      <c r="T1243" s="215"/>
      <c r="U1243" s="201">
        <f t="shared" si="179"/>
        <v>4074</v>
      </c>
      <c r="V1243" s="223">
        <f t="shared" si="174"/>
        <v>4074</v>
      </c>
      <c r="W1243" s="155"/>
      <c r="X1243" s="158"/>
      <c r="Y1243" s="152"/>
      <c r="Z1243" s="123"/>
      <c r="AA1243" s="124"/>
      <c r="AB1243" s="118"/>
      <c r="AC1243" s="135"/>
      <c r="AD1243" s="135"/>
      <c r="AE1243" s="144"/>
      <c r="AF1243" s="145"/>
      <c r="AG1243" s="135"/>
    </row>
    <row r="1244" spans="1:33" hidden="1">
      <c r="A1244" s="60" t="s">
        <v>6043</v>
      </c>
      <c r="B1244" s="31" t="s">
        <v>1511</v>
      </c>
      <c r="C1244" s="32" t="s">
        <v>2179</v>
      </c>
      <c r="D1244" s="32" t="s">
        <v>3280</v>
      </c>
      <c r="E1244" s="32" t="s">
        <v>2116</v>
      </c>
      <c r="F1244" s="32" t="s">
        <v>2117</v>
      </c>
      <c r="G1244" s="34" t="s">
        <v>2107</v>
      </c>
      <c r="H1244" s="35" t="s">
        <v>3281</v>
      </c>
      <c r="I1244" s="314">
        <v>12452</v>
      </c>
      <c r="J1244" s="341">
        <v>1641</v>
      </c>
      <c r="K1244" s="334">
        <v>37</v>
      </c>
      <c r="L1244" s="327">
        <v>2506.64</v>
      </c>
      <c r="M1244" s="18">
        <f t="shared" si="175"/>
        <v>2.9714101999999999E-3</v>
      </c>
      <c r="N1244" s="18">
        <f t="shared" si="176"/>
        <v>1.9452670000000001E-3</v>
      </c>
      <c r="O1244" s="36">
        <f t="shared" si="177"/>
        <v>9.8268699999999996E-5</v>
      </c>
      <c r="P1244" s="362">
        <f t="shared" si="178"/>
        <v>10514</v>
      </c>
      <c r="Q1244" s="215"/>
      <c r="R1244" s="215"/>
      <c r="S1244" s="215"/>
      <c r="T1244" s="215"/>
      <c r="U1244" s="201">
        <f t="shared" si="179"/>
        <v>10514</v>
      </c>
      <c r="V1244" s="223">
        <f t="shared" si="174"/>
        <v>10514</v>
      </c>
      <c r="W1244" s="155"/>
      <c r="X1244" s="158"/>
      <c r="Y1244" s="152"/>
      <c r="Z1244" s="123"/>
      <c r="AA1244" s="124"/>
      <c r="AB1244" s="118"/>
      <c r="AC1244" s="135"/>
      <c r="AD1244" s="135"/>
      <c r="AE1244" s="144"/>
      <c r="AF1244" s="145"/>
      <c r="AG1244" s="135"/>
    </row>
    <row r="1245" spans="1:33" hidden="1">
      <c r="A1245" s="60" t="s">
        <v>6044</v>
      </c>
      <c r="B1245" s="31" t="s">
        <v>1512</v>
      </c>
      <c r="C1245" s="32" t="s">
        <v>2179</v>
      </c>
      <c r="D1245" s="32" t="s">
        <v>3280</v>
      </c>
      <c r="E1245" s="32" t="s">
        <v>2115</v>
      </c>
      <c r="F1245" s="32" t="s">
        <v>2119</v>
      </c>
      <c r="G1245" s="34" t="s">
        <v>2108</v>
      </c>
      <c r="H1245" s="35" t="s">
        <v>3282</v>
      </c>
      <c r="I1245" s="314">
        <v>4401</v>
      </c>
      <c r="J1245" s="341">
        <v>626</v>
      </c>
      <c r="K1245" s="334">
        <v>30</v>
      </c>
      <c r="L1245" s="327">
        <v>1143.27</v>
      </c>
      <c r="M1245" s="18">
        <f t="shared" si="175"/>
        <v>6.8166325000000002E-3</v>
      </c>
      <c r="N1245" s="18">
        <f t="shared" si="176"/>
        <v>3.7324620000000002E-3</v>
      </c>
      <c r="O1245" s="36">
        <f t="shared" si="177"/>
        <v>1.8855219999999999E-4</v>
      </c>
      <c r="P1245" s="362">
        <f t="shared" si="178"/>
        <v>20175</v>
      </c>
      <c r="Q1245" s="215"/>
      <c r="R1245" s="215"/>
      <c r="S1245" s="215"/>
      <c r="T1245" s="215"/>
      <c r="U1245" s="201">
        <f t="shared" si="179"/>
        <v>20175</v>
      </c>
      <c r="V1245" s="223">
        <f t="shared" si="174"/>
        <v>20175</v>
      </c>
      <c r="W1245" s="155"/>
      <c r="X1245" s="158"/>
      <c r="Y1245" s="152"/>
      <c r="Z1245" s="123"/>
      <c r="AA1245" s="124"/>
      <c r="AB1245" s="118"/>
      <c r="AC1245" s="135"/>
      <c r="AD1245" s="135"/>
      <c r="AE1245" s="144"/>
      <c r="AF1245" s="145"/>
      <c r="AG1245" s="135"/>
    </row>
    <row r="1246" spans="1:33" hidden="1">
      <c r="A1246" s="60" t="s">
        <v>6045</v>
      </c>
      <c r="B1246" s="31" t="s">
        <v>1513</v>
      </c>
      <c r="C1246" s="32" t="s">
        <v>2179</v>
      </c>
      <c r="D1246" s="32" t="s">
        <v>3280</v>
      </c>
      <c r="E1246" s="32" t="s">
        <v>2120</v>
      </c>
      <c r="F1246" s="32" t="s">
        <v>2119</v>
      </c>
      <c r="G1246" s="34" t="s">
        <v>2108</v>
      </c>
      <c r="H1246" s="35" t="s">
        <v>3283</v>
      </c>
      <c r="I1246" s="314">
        <v>6128</v>
      </c>
      <c r="J1246" s="341">
        <v>837</v>
      </c>
      <c r="K1246" s="334">
        <v>83</v>
      </c>
      <c r="L1246" s="327">
        <v>1751.03</v>
      </c>
      <c r="M1246" s="18">
        <f t="shared" si="175"/>
        <v>1.35443864E-2</v>
      </c>
      <c r="N1246" s="18">
        <f t="shared" si="176"/>
        <v>6.4742758999999997E-3</v>
      </c>
      <c r="O1246" s="36">
        <f t="shared" si="177"/>
        <v>3.2706009999999998E-4</v>
      </c>
      <c r="P1246" s="362">
        <f t="shared" si="178"/>
        <v>34995</v>
      </c>
      <c r="Q1246" s="215"/>
      <c r="R1246" s="215"/>
      <c r="S1246" s="215"/>
      <c r="T1246" s="215"/>
      <c r="U1246" s="201">
        <f t="shared" si="179"/>
        <v>34995</v>
      </c>
      <c r="V1246" s="223">
        <f t="shared" si="174"/>
        <v>34995</v>
      </c>
      <c r="W1246" s="155"/>
      <c r="X1246" s="158"/>
      <c r="Y1246" s="152"/>
      <c r="Z1246" s="123"/>
      <c r="AA1246" s="124"/>
      <c r="AB1246" s="118"/>
      <c r="AC1246" s="135"/>
      <c r="AD1246" s="135"/>
      <c r="AE1246" s="144"/>
      <c r="AF1246" s="145"/>
      <c r="AG1246" s="135"/>
    </row>
    <row r="1247" spans="1:33" hidden="1">
      <c r="A1247" s="60" t="s">
        <v>6046</v>
      </c>
      <c r="B1247" s="31" t="s">
        <v>1514</v>
      </c>
      <c r="C1247" s="32" t="s">
        <v>2179</v>
      </c>
      <c r="D1247" s="32" t="s">
        <v>3280</v>
      </c>
      <c r="E1247" s="32" t="s">
        <v>2122</v>
      </c>
      <c r="F1247" s="32" t="s">
        <v>2119</v>
      </c>
      <c r="G1247" s="34" t="s">
        <v>2108</v>
      </c>
      <c r="H1247" s="35" t="s">
        <v>3284</v>
      </c>
      <c r="I1247" s="314">
        <v>7325</v>
      </c>
      <c r="J1247" s="341">
        <v>970</v>
      </c>
      <c r="K1247" s="334">
        <v>34</v>
      </c>
      <c r="L1247" s="327">
        <v>1577.17</v>
      </c>
      <c r="M1247" s="18">
        <f t="shared" si="175"/>
        <v>4.6416382000000001E-3</v>
      </c>
      <c r="N1247" s="18">
        <f t="shared" si="176"/>
        <v>2.8547264999999999E-3</v>
      </c>
      <c r="O1247" s="36">
        <f t="shared" si="177"/>
        <v>1.4421179999999999E-4</v>
      </c>
      <c r="P1247" s="362">
        <f t="shared" si="178"/>
        <v>15430</v>
      </c>
      <c r="Q1247" s="215"/>
      <c r="R1247" s="215"/>
      <c r="S1247" s="215"/>
      <c r="T1247" s="215"/>
      <c r="U1247" s="201">
        <f t="shared" si="179"/>
        <v>15430</v>
      </c>
      <c r="V1247" s="223">
        <f t="shared" si="174"/>
        <v>15430</v>
      </c>
      <c r="W1247" s="155"/>
      <c r="X1247" s="158"/>
      <c r="Y1247" s="152"/>
      <c r="Z1247" s="123"/>
      <c r="AA1247" s="124"/>
      <c r="AB1247" s="118"/>
      <c r="AC1247" s="135"/>
      <c r="AD1247" s="135"/>
      <c r="AE1247" s="144"/>
      <c r="AF1247" s="145"/>
      <c r="AG1247" s="135"/>
    </row>
    <row r="1248" spans="1:33" hidden="1">
      <c r="A1248" s="60" t="s">
        <v>6047</v>
      </c>
      <c r="B1248" s="31" t="s">
        <v>1515</v>
      </c>
      <c r="C1248" s="32" t="s">
        <v>2179</v>
      </c>
      <c r="D1248" s="32" t="s">
        <v>3280</v>
      </c>
      <c r="E1248" s="32" t="s">
        <v>2124</v>
      </c>
      <c r="F1248" s="32">
        <v>3</v>
      </c>
      <c r="G1248" s="34" t="s">
        <v>2109</v>
      </c>
      <c r="H1248" s="35" t="s">
        <v>3285</v>
      </c>
      <c r="I1248" s="314">
        <v>17873</v>
      </c>
      <c r="J1248" s="341">
        <v>2585</v>
      </c>
      <c r="K1248" s="334">
        <v>102</v>
      </c>
      <c r="L1248" s="327">
        <v>1410.34</v>
      </c>
      <c r="M1248" s="18">
        <f t="shared" si="175"/>
        <v>5.7069321999999997E-3</v>
      </c>
      <c r="N1248" s="18">
        <f t="shared" si="176"/>
        <v>1.04601867E-2</v>
      </c>
      <c r="O1248" s="36">
        <f t="shared" si="177"/>
        <v>5.2841580000000002E-4</v>
      </c>
      <c r="P1248" s="362">
        <f t="shared" si="178"/>
        <v>56540</v>
      </c>
      <c r="Q1248" s="215"/>
      <c r="R1248" s="215"/>
      <c r="S1248" s="215"/>
      <c r="T1248" s="215"/>
      <c r="U1248" s="201">
        <f t="shared" si="179"/>
        <v>56540</v>
      </c>
      <c r="V1248" s="223">
        <f t="shared" si="174"/>
        <v>56540</v>
      </c>
      <c r="W1248" s="155"/>
      <c r="X1248" s="158"/>
      <c r="Y1248" s="152"/>
      <c r="Z1248" s="123"/>
      <c r="AA1248" s="124"/>
      <c r="AB1248" s="118"/>
      <c r="AC1248" s="135"/>
      <c r="AD1248" s="135"/>
      <c r="AE1248" s="144"/>
      <c r="AF1248" s="145"/>
      <c r="AG1248" s="135"/>
    </row>
    <row r="1249" spans="1:33" hidden="1">
      <c r="A1249" s="60" t="s">
        <v>6048</v>
      </c>
      <c r="B1249" s="31" t="s">
        <v>1516</v>
      </c>
      <c r="C1249" s="32" t="s">
        <v>2179</v>
      </c>
      <c r="D1249" s="32" t="s">
        <v>3280</v>
      </c>
      <c r="E1249" s="32" t="s">
        <v>2126</v>
      </c>
      <c r="F1249" s="32" t="s">
        <v>2119</v>
      </c>
      <c r="G1249" s="34" t="s">
        <v>2108</v>
      </c>
      <c r="H1249" s="35" t="s">
        <v>3286</v>
      </c>
      <c r="I1249" s="314">
        <v>3801</v>
      </c>
      <c r="J1249" s="341">
        <v>450</v>
      </c>
      <c r="K1249" s="334">
        <v>46</v>
      </c>
      <c r="L1249" s="327">
        <v>1238.5899999999999</v>
      </c>
      <c r="M1249" s="18">
        <f t="shared" si="175"/>
        <v>1.2102078400000001E-2</v>
      </c>
      <c r="N1249" s="18">
        <f t="shared" si="176"/>
        <v>4.3968829000000003E-3</v>
      </c>
      <c r="O1249" s="36">
        <f t="shared" si="177"/>
        <v>2.2211670000000001E-4</v>
      </c>
      <c r="P1249" s="362">
        <f t="shared" si="178"/>
        <v>23766</v>
      </c>
      <c r="Q1249" s="215"/>
      <c r="R1249" s="215"/>
      <c r="S1249" s="215"/>
      <c r="T1249" s="215"/>
      <c r="U1249" s="201">
        <f t="shared" si="179"/>
        <v>23766</v>
      </c>
      <c r="V1249" s="223">
        <f t="shared" si="174"/>
        <v>23766</v>
      </c>
      <c r="W1249" s="155"/>
      <c r="X1249" s="158"/>
      <c r="Y1249" s="152"/>
      <c r="Z1249" s="123"/>
      <c r="AA1249" s="124"/>
      <c r="AB1249" s="118"/>
      <c r="AC1249" s="135"/>
      <c r="AD1249" s="135"/>
      <c r="AE1249" s="144"/>
      <c r="AF1249" s="145"/>
      <c r="AG1249" s="135"/>
    </row>
    <row r="1250" spans="1:33" hidden="1">
      <c r="A1250" s="60" t="s">
        <v>6049</v>
      </c>
      <c r="B1250" s="31" t="s">
        <v>1517</v>
      </c>
      <c r="C1250" s="32" t="s">
        <v>2179</v>
      </c>
      <c r="D1250" s="32" t="s">
        <v>3280</v>
      </c>
      <c r="E1250" s="32" t="s">
        <v>2133</v>
      </c>
      <c r="F1250" s="32" t="s">
        <v>2119</v>
      </c>
      <c r="G1250" s="34" t="s">
        <v>2108</v>
      </c>
      <c r="H1250" s="35" t="s">
        <v>3287</v>
      </c>
      <c r="I1250" s="314">
        <v>5789</v>
      </c>
      <c r="J1250" s="341">
        <v>788</v>
      </c>
      <c r="K1250" s="334">
        <v>75</v>
      </c>
      <c r="L1250" s="327">
        <v>1004.49</v>
      </c>
      <c r="M1250" s="18">
        <f t="shared" si="175"/>
        <v>1.29556054E-2</v>
      </c>
      <c r="N1250" s="18">
        <f t="shared" si="176"/>
        <v>1.01633834E-2</v>
      </c>
      <c r="O1250" s="36">
        <f t="shared" si="177"/>
        <v>5.1342219999999999E-4</v>
      </c>
      <c r="P1250" s="362">
        <f t="shared" si="178"/>
        <v>54936</v>
      </c>
      <c r="Q1250" s="215"/>
      <c r="R1250" s="215"/>
      <c r="S1250" s="215"/>
      <c r="T1250" s="215"/>
      <c r="U1250" s="201">
        <f t="shared" si="179"/>
        <v>54936</v>
      </c>
      <c r="V1250" s="223">
        <f t="shared" si="174"/>
        <v>54936</v>
      </c>
      <c r="W1250" s="155"/>
      <c r="X1250" s="158"/>
      <c r="Y1250" s="152"/>
      <c r="Z1250" s="123"/>
      <c r="AA1250" s="124"/>
      <c r="AB1250" s="118"/>
      <c r="AC1250" s="135"/>
      <c r="AD1250" s="135"/>
      <c r="AE1250" s="144"/>
      <c r="AF1250" s="145"/>
      <c r="AG1250" s="135"/>
    </row>
    <row r="1251" spans="1:33" hidden="1">
      <c r="A1251" s="60" t="s">
        <v>6050</v>
      </c>
      <c r="B1251" s="31" t="s">
        <v>1518</v>
      </c>
      <c r="C1251" s="32" t="s">
        <v>2179</v>
      </c>
      <c r="D1251" s="32" t="s">
        <v>3280</v>
      </c>
      <c r="E1251" s="32" t="s">
        <v>2157</v>
      </c>
      <c r="F1251" s="32" t="s">
        <v>2119</v>
      </c>
      <c r="G1251" s="34" t="s">
        <v>2108</v>
      </c>
      <c r="H1251" s="35" t="s">
        <v>3288</v>
      </c>
      <c r="I1251" s="314">
        <v>4923</v>
      </c>
      <c r="J1251" s="341">
        <v>686</v>
      </c>
      <c r="K1251" s="334">
        <v>47</v>
      </c>
      <c r="L1251" s="327">
        <v>1354.91</v>
      </c>
      <c r="M1251" s="18">
        <f t="shared" si="175"/>
        <v>9.5470241000000008E-3</v>
      </c>
      <c r="N1251" s="18">
        <f t="shared" si="176"/>
        <v>4.8337221E-3</v>
      </c>
      <c r="O1251" s="36">
        <f t="shared" si="177"/>
        <v>2.441845E-4</v>
      </c>
      <c r="P1251" s="362">
        <f t="shared" si="178"/>
        <v>26127</v>
      </c>
      <c r="Q1251" s="215"/>
      <c r="R1251" s="215"/>
      <c r="S1251" s="215"/>
      <c r="T1251" s="215"/>
      <c r="U1251" s="201">
        <f t="shared" si="179"/>
        <v>26127</v>
      </c>
      <c r="V1251" s="223">
        <f t="shared" si="174"/>
        <v>26127</v>
      </c>
      <c r="W1251" s="155"/>
      <c r="X1251" s="158"/>
      <c r="Y1251" s="152"/>
      <c r="Z1251" s="123"/>
      <c r="AA1251" s="124"/>
      <c r="AB1251" s="118"/>
      <c r="AC1251" s="135"/>
      <c r="AD1251" s="135"/>
      <c r="AE1251" s="144"/>
      <c r="AF1251" s="145"/>
      <c r="AG1251" s="135"/>
    </row>
    <row r="1252" spans="1:33" hidden="1">
      <c r="A1252" s="60" t="s">
        <v>6051</v>
      </c>
      <c r="B1252" s="31" t="s">
        <v>1519</v>
      </c>
      <c r="C1252" s="32" t="s">
        <v>2179</v>
      </c>
      <c r="D1252" s="32" t="s">
        <v>3280</v>
      </c>
      <c r="E1252" s="32" t="s">
        <v>2159</v>
      </c>
      <c r="F1252" s="32" t="s">
        <v>2119</v>
      </c>
      <c r="G1252" s="34" t="s">
        <v>2108</v>
      </c>
      <c r="H1252" s="35" t="s">
        <v>3289</v>
      </c>
      <c r="I1252" s="314">
        <v>2718</v>
      </c>
      <c r="J1252" s="341">
        <v>344</v>
      </c>
      <c r="K1252" s="334">
        <v>22</v>
      </c>
      <c r="L1252" s="327">
        <v>1438.14</v>
      </c>
      <c r="M1252" s="18">
        <f t="shared" si="175"/>
        <v>8.0941868999999996E-3</v>
      </c>
      <c r="N1252" s="18">
        <f t="shared" si="176"/>
        <v>1.9361121000000001E-3</v>
      </c>
      <c r="O1252" s="36">
        <f t="shared" si="177"/>
        <v>9.7806299999999999E-5</v>
      </c>
      <c r="P1252" s="362">
        <f t="shared" si="178"/>
        <v>10465</v>
      </c>
      <c r="Q1252" s="215"/>
      <c r="R1252" s="215"/>
      <c r="S1252" s="215"/>
      <c r="T1252" s="215"/>
      <c r="U1252" s="201">
        <f t="shared" si="179"/>
        <v>10465</v>
      </c>
      <c r="V1252" s="223">
        <f t="shared" si="174"/>
        <v>10465</v>
      </c>
      <c r="W1252" s="155"/>
      <c r="X1252" s="158"/>
      <c r="Y1252" s="152"/>
      <c r="Z1252" s="123"/>
      <c r="AA1252" s="124"/>
      <c r="AB1252" s="118"/>
      <c r="AC1252" s="135"/>
      <c r="AD1252" s="135"/>
      <c r="AE1252" s="144"/>
      <c r="AF1252" s="145"/>
      <c r="AG1252" s="135"/>
    </row>
    <row r="1253" spans="1:33" hidden="1">
      <c r="A1253" s="60" t="s">
        <v>6052</v>
      </c>
      <c r="B1253" s="31" t="s">
        <v>1520</v>
      </c>
      <c r="C1253" s="32" t="s">
        <v>2179</v>
      </c>
      <c r="D1253" s="32" t="s">
        <v>3290</v>
      </c>
      <c r="E1253" s="32" t="s">
        <v>2116</v>
      </c>
      <c r="F1253" s="32" t="s">
        <v>2117</v>
      </c>
      <c r="G1253" s="34" t="s">
        <v>2107</v>
      </c>
      <c r="H1253" s="35" t="s">
        <v>3291</v>
      </c>
      <c r="I1253" s="314">
        <v>25149</v>
      </c>
      <c r="J1253" s="341">
        <v>3971</v>
      </c>
      <c r="K1253" s="334">
        <v>87</v>
      </c>
      <c r="L1253" s="327">
        <v>2341.88</v>
      </c>
      <c r="M1253" s="18">
        <f t="shared" si="175"/>
        <v>3.459382E-3</v>
      </c>
      <c r="N1253" s="18">
        <f t="shared" si="176"/>
        <v>5.8658879999999997E-3</v>
      </c>
      <c r="O1253" s="36">
        <f t="shared" si="177"/>
        <v>2.9632619999999998E-4</v>
      </c>
      <c r="P1253" s="362">
        <f t="shared" si="178"/>
        <v>31706</v>
      </c>
      <c r="Q1253" s="215"/>
      <c r="R1253" s="215"/>
      <c r="S1253" s="215"/>
      <c r="T1253" s="215"/>
      <c r="U1253" s="201">
        <f t="shared" si="179"/>
        <v>31706</v>
      </c>
      <c r="V1253" s="223">
        <f t="shared" si="174"/>
        <v>31706</v>
      </c>
      <c r="W1253" s="155"/>
      <c r="X1253" s="158"/>
      <c r="Y1253" s="152"/>
      <c r="Z1253" s="123"/>
      <c r="AA1253" s="124"/>
      <c r="AB1253" s="118"/>
      <c r="AC1253" s="135"/>
      <c r="AD1253" s="135"/>
      <c r="AE1253" s="144"/>
      <c r="AF1253" s="145"/>
      <c r="AG1253" s="135"/>
    </row>
    <row r="1254" spans="1:33" hidden="1">
      <c r="A1254" s="60" t="s">
        <v>6053</v>
      </c>
      <c r="B1254" s="31" t="s">
        <v>1521</v>
      </c>
      <c r="C1254" s="32" t="s">
        <v>2179</v>
      </c>
      <c r="D1254" s="32" t="s">
        <v>3290</v>
      </c>
      <c r="E1254" s="32" t="s">
        <v>2115</v>
      </c>
      <c r="F1254" s="32" t="s">
        <v>2117</v>
      </c>
      <c r="G1254" s="34" t="s">
        <v>2107</v>
      </c>
      <c r="H1254" s="35" t="s">
        <v>3292</v>
      </c>
      <c r="I1254" s="314">
        <v>36816</v>
      </c>
      <c r="J1254" s="341">
        <v>6253</v>
      </c>
      <c r="K1254" s="334">
        <v>81</v>
      </c>
      <c r="L1254" s="327">
        <v>2701.18</v>
      </c>
      <c r="M1254" s="18">
        <f t="shared" si="175"/>
        <v>2.2001302999999999E-3</v>
      </c>
      <c r="N1254" s="18">
        <f t="shared" si="176"/>
        <v>5.0931129000000002E-3</v>
      </c>
      <c r="O1254" s="36">
        <f t="shared" si="177"/>
        <v>2.5728809999999997E-4</v>
      </c>
      <c r="P1254" s="362">
        <f t="shared" si="178"/>
        <v>27529</v>
      </c>
      <c r="Q1254" s="215"/>
      <c r="R1254" s="215"/>
      <c r="S1254" s="215"/>
      <c r="T1254" s="215"/>
      <c r="U1254" s="201">
        <f t="shared" si="179"/>
        <v>27529</v>
      </c>
      <c r="V1254" s="223">
        <f t="shared" si="174"/>
        <v>27529</v>
      </c>
      <c r="W1254" s="155"/>
      <c r="X1254" s="158"/>
      <c r="Y1254" s="152"/>
      <c r="Z1254" s="123"/>
      <c r="AA1254" s="124"/>
      <c r="AB1254" s="118"/>
      <c r="AC1254" s="135"/>
      <c r="AD1254" s="135"/>
      <c r="AE1254" s="144"/>
      <c r="AF1254" s="145"/>
      <c r="AG1254" s="135"/>
    </row>
    <row r="1255" spans="1:33" hidden="1">
      <c r="A1255" s="60" t="s">
        <v>6054</v>
      </c>
      <c r="B1255" s="31" t="s">
        <v>1522</v>
      </c>
      <c r="C1255" s="32" t="s">
        <v>2179</v>
      </c>
      <c r="D1255" s="32" t="s">
        <v>3290</v>
      </c>
      <c r="E1255" s="32" t="s">
        <v>2120</v>
      </c>
      <c r="F1255" s="32" t="s">
        <v>2117</v>
      </c>
      <c r="G1255" s="34" t="s">
        <v>2107</v>
      </c>
      <c r="H1255" s="35" t="s">
        <v>3293</v>
      </c>
      <c r="I1255" s="314">
        <v>38546</v>
      </c>
      <c r="J1255" s="341">
        <v>6461</v>
      </c>
      <c r="K1255" s="334">
        <v>76</v>
      </c>
      <c r="L1255" s="327">
        <v>2231.4</v>
      </c>
      <c r="M1255" s="18">
        <f t="shared" si="175"/>
        <v>1.9716702000000001E-3</v>
      </c>
      <c r="N1255" s="18">
        <f t="shared" si="176"/>
        <v>5.7089545000000002E-3</v>
      </c>
      <c r="O1255" s="36">
        <f t="shared" si="177"/>
        <v>2.8839849999999999E-4</v>
      </c>
      <c r="P1255" s="362">
        <f t="shared" si="178"/>
        <v>30858</v>
      </c>
      <c r="Q1255" s="215"/>
      <c r="R1255" s="215"/>
      <c r="S1255" s="215"/>
      <c r="T1255" s="215"/>
      <c r="U1255" s="201">
        <f t="shared" si="179"/>
        <v>30858</v>
      </c>
      <c r="V1255" s="223">
        <f t="shared" si="174"/>
        <v>30858</v>
      </c>
      <c r="W1255" s="155"/>
      <c r="X1255" s="158"/>
      <c r="Y1255" s="152"/>
      <c r="Z1255" s="123"/>
      <c r="AA1255" s="124"/>
      <c r="AB1255" s="118"/>
      <c r="AC1255" s="135"/>
      <c r="AD1255" s="135"/>
      <c r="AE1255" s="144"/>
      <c r="AF1255" s="145"/>
      <c r="AG1255" s="135"/>
    </row>
    <row r="1256" spans="1:33" hidden="1">
      <c r="A1256" s="60" t="s">
        <v>6055</v>
      </c>
      <c r="B1256" s="31" t="s">
        <v>1523</v>
      </c>
      <c r="C1256" s="32" t="s">
        <v>2179</v>
      </c>
      <c r="D1256" s="32" t="s">
        <v>3290</v>
      </c>
      <c r="E1256" s="32" t="s">
        <v>2122</v>
      </c>
      <c r="F1256" s="32" t="s">
        <v>2117</v>
      </c>
      <c r="G1256" s="34" t="s">
        <v>2107</v>
      </c>
      <c r="H1256" s="35" t="s">
        <v>3294</v>
      </c>
      <c r="I1256" s="314">
        <v>17486</v>
      </c>
      <c r="J1256" s="341">
        <v>2458</v>
      </c>
      <c r="K1256" s="334">
        <v>25</v>
      </c>
      <c r="L1256" s="327">
        <v>2902.59</v>
      </c>
      <c r="M1256" s="18">
        <f t="shared" si="175"/>
        <v>1.4297152000000001E-3</v>
      </c>
      <c r="N1256" s="18">
        <f t="shared" si="176"/>
        <v>1.2107254999999999E-3</v>
      </c>
      <c r="O1256" s="36">
        <f t="shared" si="177"/>
        <v>6.1161999999999995E-5</v>
      </c>
      <c r="P1256" s="362">
        <f t="shared" si="178"/>
        <v>6544</v>
      </c>
      <c r="Q1256" s="215"/>
      <c r="R1256" s="215"/>
      <c r="S1256" s="215"/>
      <c r="T1256" s="215"/>
      <c r="U1256" s="201">
        <f t="shared" si="179"/>
        <v>6544</v>
      </c>
      <c r="V1256" s="223">
        <f t="shared" si="174"/>
        <v>6544</v>
      </c>
      <c r="W1256" s="155"/>
      <c r="X1256" s="158"/>
      <c r="Y1256" s="152"/>
      <c r="Z1256" s="123"/>
      <c r="AA1256" s="124"/>
      <c r="AB1256" s="118"/>
      <c r="AC1256" s="135"/>
      <c r="AD1256" s="135"/>
      <c r="AE1256" s="144"/>
      <c r="AF1256" s="145"/>
      <c r="AG1256" s="135"/>
    </row>
    <row r="1257" spans="1:33" hidden="1">
      <c r="A1257" s="60" t="s">
        <v>6056</v>
      </c>
      <c r="B1257" s="31" t="s">
        <v>1524</v>
      </c>
      <c r="C1257" s="32" t="s">
        <v>2179</v>
      </c>
      <c r="D1257" s="32" t="s">
        <v>3290</v>
      </c>
      <c r="E1257" s="32" t="s">
        <v>2124</v>
      </c>
      <c r="F1257" s="32" t="s">
        <v>2119</v>
      </c>
      <c r="G1257" s="34" t="s">
        <v>2108</v>
      </c>
      <c r="H1257" s="35" t="s">
        <v>3295</v>
      </c>
      <c r="I1257" s="314">
        <v>8188</v>
      </c>
      <c r="J1257" s="341">
        <v>1344</v>
      </c>
      <c r="K1257" s="334">
        <v>28</v>
      </c>
      <c r="L1257" s="327">
        <v>1992.36</v>
      </c>
      <c r="M1257" s="18">
        <f t="shared" si="175"/>
        <v>3.4196384000000002E-3</v>
      </c>
      <c r="N1257" s="18">
        <f t="shared" si="176"/>
        <v>2.3068089999999999E-3</v>
      </c>
      <c r="O1257" s="36">
        <f t="shared" si="177"/>
        <v>1.165327E-4</v>
      </c>
      <c r="P1257" s="362">
        <f t="shared" si="178"/>
        <v>12468</v>
      </c>
      <c r="Q1257" s="215"/>
      <c r="R1257" s="215"/>
      <c r="S1257" s="215"/>
      <c r="T1257" s="215"/>
      <c r="U1257" s="201">
        <f t="shared" si="179"/>
        <v>12468</v>
      </c>
      <c r="V1257" s="223">
        <f t="shared" si="174"/>
        <v>12468</v>
      </c>
      <c r="W1257" s="155"/>
      <c r="X1257" s="158"/>
      <c r="Y1257" s="152"/>
      <c r="Z1257" s="123"/>
      <c r="AA1257" s="124"/>
      <c r="AB1257" s="118"/>
      <c r="AC1257" s="135"/>
      <c r="AD1257" s="135"/>
      <c r="AE1257" s="144"/>
      <c r="AF1257" s="145"/>
      <c r="AG1257" s="135"/>
    </row>
    <row r="1258" spans="1:33" hidden="1">
      <c r="A1258" s="60" t="s">
        <v>6057</v>
      </c>
      <c r="B1258" s="31" t="s">
        <v>1525</v>
      </c>
      <c r="C1258" s="32" t="s">
        <v>2179</v>
      </c>
      <c r="D1258" s="32" t="s">
        <v>3290</v>
      </c>
      <c r="E1258" s="32" t="s">
        <v>2126</v>
      </c>
      <c r="F1258" s="32" t="s">
        <v>2119</v>
      </c>
      <c r="G1258" s="34" t="s">
        <v>2108</v>
      </c>
      <c r="H1258" s="35" t="s">
        <v>3296</v>
      </c>
      <c r="I1258" s="314">
        <v>7433</v>
      </c>
      <c r="J1258" s="341">
        <v>1040</v>
      </c>
      <c r="K1258" s="334">
        <v>60</v>
      </c>
      <c r="L1258" s="327">
        <v>1364.14</v>
      </c>
      <c r="M1258" s="18">
        <f t="shared" si="175"/>
        <v>8.0721108000000007E-3</v>
      </c>
      <c r="N1258" s="18">
        <f t="shared" si="176"/>
        <v>6.1540568999999996E-3</v>
      </c>
      <c r="O1258" s="36">
        <f t="shared" si="177"/>
        <v>3.1088360000000001E-4</v>
      </c>
      <c r="P1258" s="362">
        <f t="shared" si="178"/>
        <v>33264</v>
      </c>
      <c r="Q1258" s="215"/>
      <c r="R1258" s="215"/>
      <c r="S1258" s="215"/>
      <c r="T1258" s="215"/>
      <c r="U1258" s="201">
        <f t="shared" si="179"/>
        <v>33264</v>
      </c>
      <c r="V1258" s="223">
        <f t="shared" si="174"/>
        <v>33264</v>
      </c>
      <c r="W1258" s="155"/>
      <c r="X1258" s="158"/>
      <c r="Y1258" s="152"/>
      <c r="Z1258" s="123"/>
      <c r="AA1258" s="124"/>
      <c r="AB1258" s="118"/>
      <c r="AC1258" s="135"/>
      <c r="AD1258" s="135"/>
      <c r="AE1258" s="144"/>
      <c r="AF1258" s="145"/>
      <c r="AG1258" s="135"/>
    </row>
    <row r="1259" spans="1:33" hidden="1">
      <c r="A1259" s="60" t="s">
        <v>6058</v>
      </c>
      <c r="B1259" s="31" t="s">
        <v>1526</v>
      </c>
      <c r="C1259" s="32" t="s">
        <v>2179</v>
      </c>
      <c r="D1259" s="32" t="s">
        <v>3290</v>
      </c>
      <c r="E1259" s="32" t="s">
        <v>2133</v>
      </c>
      <c r="F1259" s="32" t="s">
        <v>2119</v>
      </c>
      <c r="G1259" s="34" t="s">
        <v>2108</v>
      </c>
      <c r="H1259" s="35" t="s">
        <v>3297</v>
      </c>
      <c r="I1259" s="314">
        <v>10108</v>
      </c>
      <c r="J1259" s="341">
        <v>1663</v>
      </c>
      <c r="K1259" s="334">
        <v>36</v>
      </c>
      <c r="L1259" s="327">
        <v>1995.24</v>
      </c>
      <c r="M1259" s="18">
        <f t="shared" si="175"/>
        <v>3.5615353999999999E-3</v>
      </c>
      <c r="N1259" s="18">
        <f t="shared" si="176"/>
        <v>2.9684816E-3</v>
      </c>
      <c r="O1259" s="36">
        <f t="shared" si="177"/>
        <v>1.499583E-4</v>
      </c>
      <c r="P1259" s="362">
        <f t="shared" si="178"/>
        <v>16045</v>
      </c>
      <c r="Q1259" s="215"/>
      <c r="R1259" s="215"/>
      <c r="S1259" s="215"/>
      <c r="T1259" s="215"/>
      <c r="U1259" s="201">
        <f t="shared" si="179"/>
        <v>16045</v>
      </c>
      <c r="V1259" s="223">
        <f t="shared" si="174"/>
        <v>16045</v>
      </c>
      <c r="W1259" s="155"/>
      <c r="X1259" s="158"/>
      <c r="Y1259" s="152"/>
      <c r="Z1259" s="123"/>
      <c r="AA1259" s="124"/>
      <c r="AB1259" s="118"/>
      <c r="AC1259" s="135"/>
      <c r="AD1259" s="135"/>
      <c r="AE1259" s="144"/>
      <c r="AF1259" s="145"/>
      <c r="AG1259" s="135"/>
    </row>
    <row r="1260" spans="1:33" hidden="1">
      <c r="A1260" s="60" t="s">
        <v>6059</v>
      </c>
      <c r="B1260" s="31" t="s">
        <v>1527</v>
      </c>
      <c r="C1260" s="32" t="s">
        <v>2179</v>
      </c>
      <c r="D1260" s="32" t="s">
        <v>3290</v>
      </c>
      <c r="E1260" s="32" t="s">
        <v>2157</v>
      </c>
      <c r="F1260" s="32" t="s">
        <v>2119</v>
      </c>
      <c r="G1260" s="34" t="s">
        <v>2108</v>
      </c>
      <c r="H1260" s="35" t="s">
        <v>2754</v>
      </c>
      <c r="I1260" s="314">
        <v>6239</v>
      </c>
      <c r="J1260" s="341">
        <v>987</v>
      </c>
      <c r="K1260" s="334">
        <v>23</v>
      </c>
      <c r="L1260" s="327">
        <v>1017.95</v>
      </c>
      <c r="M1260" s="18">
        <f t="shared" si="175"/>
        <v>3.6864882E-3</v>
      </c>
      <c r="N1260" s="18">
        <f t="shared" si="176"/>
        <v>3.5744033E-3</v>
      </c>
      <c r="O1260" s="36">
        <f t="shared" si="177"/>
        <v>1.8056760000000001E-4</v>
      </c>
      <c r="P1260" s="362">
        <f t="shared" si="178"/>
        <v>19320</v>
      </c>
      <c r="Q1260" s="215"/>
      <c r="R1260" s="215"/>
      <c r="S1260" s="215"/>
      <c r="T1260" s="215"/>
      <c r="U1260" s="201">
        <f t="shared" si="179"/>
        <v>19320</v>
      </c>
      <c r="V1260" s="223">
        <f t="shared" si="174"/>
        <v>19320</v>
      </c>
      <c r="W1260" s="155"/>
      <c r="X1260" s="158"/>
      <c r="Y1260" s="152"/>
      <c r="Z1260" s="123"/>
      <c r="AA1260" s="124"/>
      <c r="AB1260" s="118"/>
      <c r="AC1260" s="135"/>
      <c r="AD1260" s="135"/>
      <c r="AE1260" s="144"/>
      <c r="AF1260" s="145"/>
      <c r="AG1260" s="135"/>
    </row>
    <row r="1261" spans="1:33" hidden="1">
      <c r="A1261" s="60" t="s">
        <v>6060</v>
      </c>
      <c r="B1261" s="31" t="s">
        <v>1528</v>
      </c>
      <c r="C1261" s="32" t="s">
        <v>2179</v>
      </c>
      <c r="D1261" s="32" t="s">
        <v>3290</v>
      </c>
      <c r="E1261" s="32" t="s">
        <v>2159</v>
      </c>
      <c r="F1261" s="32">
        <v>3</v>
      </c>
      <c r="G1261" s="34" t="s">
        <v>2109</v>
      </c>
      <c r="H1261" s="35" t="s">
        <v>3298</v>
      </c>
      <c r="I1261" s="314">
        <v>27882</v>
      </c>
      <c r="J1261" s="341">
        <v>4923</v>
      </c>
      <c r="K1261" s="334">
        <v>36</v>
      </c>
      <c r="L1261" s="327">
        <v>2956.31</v>
      </c>
      <c r="M1261" s="18">
        <f t="shared" si="175"/>
        <v>1.2911554999999999E-3</v>
      </c>
      <c r="N1261" s="18">
        <f t="shared" si="176"/>
        <v>2.1500986999999998E-3</v>
      </c>
      <c r="O1261" s="36">
        <f t="shared" si="177"/>
        <v>1.0861620000000001E-4</v>
      </c>
      <c r="P1261" s="362">
        <f t="shared" si="178"/>
        <v>11621</v>
      </c>
      <c r="Q1261" s="215"/>
      <c r="R1261" s="215"/>
      <c r="S1261" s="215"/>
      <c r="T1261" s="215"/>
      <c r="U1261" s="201">
        <f t="shared" si="179"/>
        <v>11621</v>
      </c>
      <c r="V1261" s="223">
        <f t="shared" si="174"/>
        <v>11621</v>
      </c>
      <c r="W1261" s="155"/>
      <c r="X1261" s="158"/>
      <c r="Y1261" s="152"/>
      <c r="Z1261" s="123"/>
      <c r="AA1261" s="124"/>
      <c r="AB1261" s="118"/>
      <c r="AC1261" s="135"/>
      <c r="AD1261" s="135"/>
      <c r="AE1261" s="144"/>
      <c r="AF1261" s="145"/>
      <c r="AG1261" s="135"/>
    </row>
    <row r="1262" spans="1:33" hidden="1">
      <c r="A1262" s="60" t="s">
        <v>6061</v>
      </c>
      <c r="B1262" s="31" t="s">
        <v>1529</v>
      </c>
      <c r="C1262" s="32" t="s">
        <v>2179</v>
      </c>
      <c r="D1262" s="32" t="s">
        <v>3290</v>
      </c>
      <c r="E1262" s="32" t="s">
        <v>2172</v>
      </c>
      <c r="F1262" s="32" t="s">
        <v>2119</v>
      </c>
      <c r="G1262" s="34" t="s">
        <v>2108</v>
      </c>
      <c r="H1262" s="35" t="s">
        <v>3299</v>
      </c>
      <c r="I1262" s="314">
        <v>2731</v>
      </c>
      <c r="J1262" s="341">
        <v>358</v>
      </c>
      <c r="K1262" s="334">
        <v>54</v>
      </c>
      <c r="L1262" s="327">
        <v>1407.66</v>
      </c>
      <c r="M1262" s="18">
        <f t="shared" si="175"/>
        <v>1.9772976899999999E-2</v>
      </c>
      <c r="N1262" s="18">
        <f t="shared" si="176"/>
        <v>5.0287183000000003E-3</v>
      </c>
      <c r="O1262" s="36">
        <f t="shared" si="177"/>
        <v>2.54035E-4</v>
      </c>
      <c r="P1262" s="362">
        <f t="shared" si="178"/>
        <v>27181</v>
      </c>
      <c r="Q1262" s="215"/>
      <c r="R1262" s="215"/>
      <c r="S1262" s="215"/>
      <c r="T1262" s="215"/>
      <c r="U1262" s="201">
        <f t="shared" si="179"/>
        <v>27181</v>
      </c>
      <c r="V1262" s="223">
        <f t="shared" si="174"/>
        <v>27181</v>
      </c>
      <c r="W1262" s="155"/>
      <c r="X1262" s="158"/>
      <c r="Y1262" s="152"/>
      <c r="Z1262" s="123"/>
      <c r="AA1262" s="124"/>
      <c r="AB1262" s="118"/>
      <c r="AC1262" s="135"/>
      <c r="AD1262" s="135"/>
      <c r="AE1262" s="144"/>
      <c r="AF1262" s="145"/>
      <c r="AG1262" s="135"/>
    </row>
    <row r="1263" spans="1:33" hidden="1">
      <c r="A1263" s="60" t="s">
        <v>6062</v>
      </c>
      <c r="B1263" s="31" t="s">
        <v>1530</v>
      </c>
      <c r="C1263" s="32" t="s">
        <v>2179</v>
      </c>
      <c r="D1263" s="32" t="s">
        <v>3290</v>
      </c>
      <c r="E1263" s="32" t="s">
        <v>2174</v>
      </c>
      <c r="F1263" s="32">
        <v>3</v>
      </c>
      <c r="G1263" s="34" t="s">
        <v>2109</v>
      </c>
      <c r="H1263" s="35" t="s">
        <v>3300</v>
      </c>
      <c r="I1263" s="314">
        <v>20104</v>
      </c>
      <c r="J1263" s="341">
        <v>3024</v>
      </c>
      <c r="K1263" s="334">
        <v>61</v>
      </c>
      <c r="L1263" s="327">
        <v>1380.74</v>
      </c>
      <c r="M1263" s="18">
        <f t="shared" si="175"/>
        <v>3.034222E-3</v>
      </c>
      <c r="N1263" s="18">
        <f t="shared" si="176"/>
        <v>6.6453403999999997E-3</v>
      </c>
      <c r="O1263" s="36">
        <f t="shared" si="177"/>
        <v>3.3570170000000001E-4</v>
      </c>
      <c r="P1263" s="362">
        <f t="shared" si="178"/>
        <v>35920</v>
      </c>
      <c r="Q1263" s="215"/>
      <c r="R1263" s="215"/>
      <c r="S1263" s="215"/>
      <c r="T1263" s="215"/>
      <c r="U1263" s="201">
        <f t="shared" si="179"/>
        <v>35920</v>
      </c>
      <c r="V1263" s="223">
        <f t="shared" si="174"/>
        <v>35920</v>
      </c>
      <c r="W1263" s="155"/>
      <c r="X1263" s="158"/>
      <c r="Y1263" s="152"/>
      <c r="Z1263" s="123"/>
      <c r="AA1263" s="124"/>
      <c r="AB1263" s="118"/>
      <c r="AC1263" s="135"/>
      <c r="AD1263" s="135"/>
      <c r="AE1263" s="144"/>
      <c r="AF1263" s="145"/>
      <c r="AG1263" s="135"/>
    </row>
    <row r="1264" spans="1:33" hidden="1">
      <c r="A1264" s="60" t="s">
        <v>6063</v>
      </c>
      <c r="B1264" s="31" t="s">
        <v>1531</v>
      </c>
      <c r="C1264" s="32" t="s">
        <v>2179</v>
      </c>
      <c r="D1264" s="32" t="s">
        <v>3290</v>
      </c>
      <c r="E1264" s="32" t="s">
        <v>2175</v>
      </c>
      <c r="F1264" s="32">
        <v>3</v>
      </c>
      <c r="G1264" s="34" t="s">
        <v>2109</v>
      </c>
      <c r="H1264" s="35" t="s">
        <v>3301</v>
      </c>
      <c r="I1264" s="314">
        <v>51726</v>
      </c>
      <c r="J1264" s="341">
        <v>7398</v>
      </c>
      <c r="K1264" s="334">
        <v>154</v>
      </c>
      <c r="L1264" s="327">
        <v>1982.13</v>
      </c>
      <c r="M1264" s="18">
        <f t="shared" si="175"/>
        <v>2.9772261E-3</v>
      </c>
      <c r="N1264" s="18">
        <f t="shared" si="176"/>
        <v>1.1112045399999999E-2</v>
      </c>
      <c r="O1264" s="36">
        <f t="shared" si="177"/>
        <v>5.6134570000000001E-4</v>
      </c>
      <c r="P1264" s="362">
        <f t="shared" si="178"/>
        <v>60063</v>
      </c>
      <c r="Q1264" s="215"/>
      <c r="R1264" s="215"/>
      <c r="S1264" s="215"/>
      <c r="T1264" s="215"/>
      <c r="U1264" s="201">
        <f t="shared" si="179"/>
        <v>60063</v>
      </c>
      <c r="V1264" s="223">
        <f t="shared" si="174"/>
        <v>60063</v>
      </c>
      <c r="W1264" s="155"/>
      <c r="X1264" s="158"/>
      <c r="Y1264" s="152"/>
      <c r="Z1264" s="123"/>
      <c r="AA1264" s="124"/>
      <c r="AB1264" s="118"/>
      <c r="AC1264" s="135"/>
      <c r="AD1264" s="135"/>
      <c r="AE1264" s="144"/>
      <c r="AF1264" s="145"/>
      <c r="AG1264" s="135"/>
    </row>
    <row r="1265" spans="1:33" hidden="1">
      <c r="A1265" s="60" t="s">
        <v>6064</v>
      </c>
      <c r="B1265" s="31" t="s">
        <v>1532</v>
      </c>
      <c r="C1265" s="32" t="s">
        <v>2179</v>
      </c>
      <c r="D1265" s="32" t="s">
        <v>3302</v>
      </c>
      <c r="E1265" s="32" t="s">
        <v>2116</v>
      </c>
      <c r="F1265" s="32" t="s">
        <v>2119</v>
      </c>
      <c r="G1265" s="34" t="s">
        <v>2108</v>
      </c>
      <c r="H1265" s="35" t="s">
        <v>3303</v>
      </c>
      <c r="I1265" s="314">
        <v>8110</v>
      </c>
      <c r="J1265" s="341">
        <v>1085</v>
      </c>
      <c r="K1265" s="334">
        <v>72</v>
      </c>
      <c r="L1265" s="327">
        <v>1470.45</v>
      </c>
      <c r="M1265" s="18">
        <f t="shared" si="175"/>
        <v>8.8779284000000003E-3</v>
      </c>
      <c r="N1265" s="18">
        <f t="shared" si="176"/>
        <v>6.5507513000000002E-3</v>
      </c>
      <c r="O1265" s="36">
        <f t="shared" si="177"/>
        <v>3.3092339999999998E-4</v>
      </c>
      <c r="P1265" s="362">
        <f t="shared" si="178"/>
        <v>35408</v>
      </c>
      <c r="Q1265" s="215"/>
      <c r="R1265" s="215"/>
      <c r="S1265" s="215"/>
      <c r="T1265" s="215"/>
      <c r="U1265" s="201">
        <f t="shared" si="179"/>
        <v>35408</v>
      </c>
      <c r="V1265" s="223">
        <f t="shared" si="174"/>
        <v>35408</v>
      </c>
      <c r="W1265" s="155"/>
      <c r="X1265" s="158"/>
      <c r="Y1265" s="152"/>
      <c r="Z1265" s="123"/>
      <c r="AA1265" s="124"/>
      <c r="AB1265" s="118"/>
      <c r="AC1265" s="135"/>
      <c r="AD1265" s="135"/>
      <c r="AE1265" s="144"/>
      <c r="AF1265" s="145"/>
      <c r="AG1265" s="135"/>
    </row>
    <row r="1266" spans="1:33" hidden="1">
      <c r="A1266" s="60" t="s">
        <v>6065</v>
      </c>
      <c r="B1266" s="31" t="s">
        <v>1533</v>
      </c>
      <c r="C1266" s="32" t="s">
        <v>2179</v>
      </c>
      <c r="D1266" s="32" t="s">
        <v>3302</v>
      </c>
      <c r="E1266" s="32" t="s">
        <v>2115</v>
      </c>
      <c r="F1266" s="32" t="s">
        <v>2119</v>
      </c>
      <c r="G1266" s="34" t="s">
        <v>2108</v>
      </c>
      <c r="H1266" s="35" t="s">
        <v>3304</v>
      </c>
      <c r="I1266" s="314">
        <v>7768</v>
      </c>
      <c r="J1266" s="341">
        <v>1155</v>
      </c>
      <c r="K1266" s="334">
        <v>107</v>
      </c>
      <c r="L1266" s="327">
        <v>937.09</v>
      </c>
      <c r="M1266" s="18">
        <f t="shared" si="175"/>
        <v>1.37744593E-2</v>
      </c>
      <c r="N1266" s="18">
        <f t="shared" si="176"/>
        <v>1.6977558699999999E-2</v>
      </c>
      <c r="O1266" s="36">
        <f t="shared" si="177"/>
        <v>8.57653E-4</v>
      </c>
      <c r="P1266" s="362">
        <f t="shared" si="178"/>
        <v>91768</v>
      </c>
      <c r="Q1266" s="215"/>
      <c r="R1266" s="215"/>
      <c r="S1266" s="215"/>
      <c r="T1266" s="215"/>
      <c r="U1266" s="201">
        <f t="shared" si="179"/>
        <v>91768</v>
      </c>
      <c r="V1266" s="223">
        <f t="shared" si="174"/>
        <v>91768</v>
      </c>
      <c r="W1266" s="155"/>
      <c r="X1266" s="158"/>
      <c r="Y1266" s="152"/>
      <c r="Z1266" s="123"/>
      <c r="AA1266" s="124"/>
      <c r="AB1266" s="118"/>
      <c r="AC1266" s="135"/>
      <c r="AD1266" s="135"/>
      <c r="AE1266" s="144"/>
      <c r="AF1266" s="145"/>
      <c r="AG1266" s="135"/>
    </row>
    <row r="1267" spans="1:33" hidden="1">
      <c r="A1267" s="60" t="s">
        <v>6066</v>
      </c>
      <c r="B1267" s="31" t="s">
        <v>1534</v>
      </c>
      <c r="C1267" s="32" t="s">
        <v>2179</v>
      </c>
      <c r="D1267" s="32" t="s">
        <v>3302</v>
      </c>
      <c r="E1267" s="32" t="s">
        <v>2120</v>
      </c>
      <c r="F1267" s="32" t="s">
        <v>2119</v>
      </c>
      <c r="G1267" s="34" t="s">
        <v>2108</v>
      </c>
      <c r="H1267" s="35" t="s">
        <v>3305</v>
      </c>
      <c r="I1267" s="314">
        <v>6987</v>
      </c>
      <c r="J1267" s="341">
        <v>1097</v>
      </c>
      <c r="K1267" s="334">
        <v>93</v>
      </c>
      <c r="L1267" s="327">
        <v>1281.9000000000001</v>
      </c>
      <c r="M1267" s="18">
        <f t="shared" si="175"/>
        <v>1.3310433599999999E-2</v>
      </c>
      <c r="N1267" s="18">
        <f t="shared" si="176"/>
        <v>1.1390549599999999E-2</v>
      </c>
      <c r="O1267" s="36">
        <f t="shared" si="177"/>
        <v>5.7541479999999995E-4</v>
      </c>
      <c r="P1267" s="362">
        <f t="shared" si="178"/>
        <v>61569</v>
      </c>
      <c r="Q1267" s="215"/>
      <c r="R1267" s="215"/>
      <c r="S1267" s="215"/>
      <c r="T1267" s="215"/>
      <c r="U1267" s="201">
        <f t="shared" si="179"/>
        <v>61569</v>
      </c>
      <c r="V1267" s="223">
        <f t="shared" si="174"/>
        <v>61569</v>
      </c>
      <c r="W1267" s="155"/>
      <c r="X1267" s="158"/>
      <c r="Y1267" s="152"/>
      <c r="Z1267" s="123"/>
      <c r="AA1267" s="124"/>
      <c r="AB1267" s="118"/>
      <c r="AC1267" s="135"/>
      <c r="AD1267" s="135"/>
      <c r="AE1267" s="144"/>
      <c r="AF1267" s="145"/>
      <c r="AG1267" s="135"/>
    </row>
    <row r="1268" spans="1:33" hidden="1">
      <c r="A1268" s="60" t="s">
        <v>6067</v>
      </c>
      <c r="B1268" s="31" t="s">
        <v>1535</v>
      </c>
      <c r="C1268" s="32" t="s">
        <v>2179</v>
      </c>
      <c r="D1268" s="32" t="s">
        <v>3302</v>
      </c>
      <c r="E1268" s="32" t="s">
        <v>2122</v>
      </c>
      <c r="F1268" s="32" t="s">
        <v>2119</v>
      </c>
      <c r="G1268" s="34" t="s">
        <v>2108</v>
      </c>
      <c r="H1268" s="35" t="s">
        <v>3306</v>
      </c>
      <c r="I1268" s="314">
        <v>5626</v>
      </c>
      <c r="J1268" s="341">
        <v>846</v>
      </c>
      <c r="K1268" s="334">
        <v>50</v>
      </c>
      <c r="L1268" s="327">
        <v>1448.55</v>
      </c>
      <c r="M1268" s="18">
        <f t="shared" si="175"/>
        <v>8.8873088999999999E-3</v>
      </c>
      <c r="N1268" s="18">
        <f t="shared" si="176"/>
        <v>5.1904754999999997E-3</v>
      </c>
      <c r="O1268" s="36">
        <f t="shared" si="177"/>
        <v>2.6220650000000002E-4</v>
      </c>
      <c r="P1268" s="362">
        <f t="shared" si="178"/>
        <v>28056</v>
      </c>
      <c r="Q1268" s="215"/>
      <c r="R1268" s="215"/>
      <c r="S1268" s="215"/>
      <c r="T1268" s="215"/>
      <c r="U1268" s="201">
        <f t="shared" si="179"/>
        <v>28056</v>
      </c>
      <c r="V1268" s="223">
        <f t="shared" si="174"/>
        <v>28056</v>
      </c>
      <c r="W1268" s="155"/>
      <c r="X1268" s="158"/>
      <c r="Y1268" s="152"/>
      <c r="Z1268" s="123"/>
      <c r="AA1268" s="124"/>
      <c r="AB1268" s="118"/>
      <c r="AC1268" s="135"/>
      <c r="AD1268" s="135"/>
      <c r="AE1268" s="144"/>
      <c r="AF1268" s="145"/>
      <c r="AG1268" s="135"/>
    </row>
    <row r="1269" spans="1:33" hidden="1">
      <c r="A1269" s="60" t="s">
        <v>6068</v>
      </c>
      <c r="B1269" s="31" t="s">
        <v>1536</v>
      </c>
      <c r="C1269" s="32" t="s">
        <v>2179</v>
      </c>
      <c r="D1269" s="32" t="s">
        <v>3302</v>
      </c>
      <c r="E1269" s="32" t="s">
        <v>2124</v>
      </c>
      <c r="F1269" s="32">
        <v>3</v>
      </c>
      <c r="G1269" s="34" t="s">
        <v>2109</v>
      </c>
      <c r="H1269" s="35" t="s">
        <v>3307</v>
      </c>
      <c r="I1269" s="314">
        <v>39708</v>
      </c>
      <c r="J1269" s="341">
        <v>5694</v>
      </c>
      <c r="K1269" s="334">
        <v>103</v>
      </c>
      <c r="L1269" s="327">
        <v>1960.74</v>
      </c>
      <c r="M1269" s="18">
        <f t="shared" si="175"/>
        <v>2.5939357000000001E-3</v>
      </c>
      <c r="N1269" s="18">
        <f t="shared" si="176"/>
        <v>7.5328037999999996E-3</v>
      </c>
      <c r="O1269" s="36">
        <f t="shared" si="177"/>
        <v>3.805336E-4</v>
      </c>
      <c r="P1269" s="362">
        <f t="shared" si="178"/>
        <v>40717</v>
      </c>
      <c r="Q1269" s="215"/>
      <c r="R1269" s="215"/>
      <c r="S1269" s="215"/>
      <c r="T1269" s="215"/>
      <c r="U1269" s="201">
        <f t="shared" si="179"/>
        <v>40717</v>
      </c>
      <c r="V1269" s="223">
        <f t="shared" si="174"/>
        <v>40717</v>
      </c>
      <c r="W1269" s="155"/>
      <c r="X1269" s="158"/>
      <c r="Y1269" s="152"/>
      <c r="Z1269" s="123"/>
      <c r="AA1269" s="124"/>
      <c r="AB1269" s="118"/>
      <c r="AC1269" s="135"/>
      <c r="AD1269" s="135"/>
      <c r="AE1269" s="144"/>
      <c r="AF1269" s="145"/>
      <c r="AG1269" s="135"/>
    </row>
    <row r="1270" spans="1:33" hidden="1">
      <c r="A1270" s="60" t="s">
        <v>6069</v>
      </c>
      <c r="B1270" s="31" t="s">
        <v>1537</v>
      </c>
      <c r="C1270" s="32" t="s">
        <v>2179</v>
      </c>
      <c r="D1270" s="32" t="s">
        <v>3302</v>
      </c>
      <c r="E1270" s="32" t="s">
        <v>2126</v>
      </c>
      <c r="F1270" s="32" t="s">
        <v>2119</v>
      </c>
      <c r="G1270" s="34" t="s">
        <v>2108</v>
      </c>
      <c r="H1270" s="35" t="s">
        <v>3308</v>
      </c>
      <c r="I1270" s="314">
        <v>6011</v>
      </c>
      <c r="J1270" s="341">
        <v>987</v>
      </c>
      <c r="K1270" s="334">
        <v>48</v>
      </c>
      <c r="L1270" s="327">
        <v>1342.54</v>
      </c>
      <c r="M1270" s="18">
        <f t="shared" si="175"/>
        <v>7.9853601E-3</v>
      </c>
      <c r="N1270" s="18">
        <f t="shared" si="176"/>
        <v>5.8706260999999999E-3</v>
      </c>
      <c r="O1270" s="36">
        <f t="shared" si="177"/>
        <v>2.9656559999999998E-4</v>
      </c>
      <c r="P1270" s="362">
        <f t="shared" si="178"/>
        <v>31732</v>
      </c>
      <c r="Q1270" s="215"/>
      <c r="R1270" s="215"/>
      <c r="S1270" s="215"/>
      <c r="T1270" s="215"/>
      <c r="U1270" s="201">
        <f t="shared" si="179"/>
        <v>31732</v>
      </c>
      <c r="V1270" s="223">
        <f t="shared" si="174"/>
        <v>31732</v>
      </c>
      <c r="W1270" s="155"/>
      <c r="X1270" s="158"/>
      <c r="Y1270" s="152"/>
      <c r="Z1270" s="123"/>
      <c r="AA1270" s="124"/>
      <c r="AB1270" s="118"/>
      <c r="AC1270" s="135"/>
      <c r="AD1270" s="135"/>
      <c r="AE1270" s="144"/>
      <c r="AF1270" s="145"/>
      <c r="AG1270" s="135"/>
    </row>
    <row r="1271" spans="1:33" hidden="1">
      <c r="A1271" s="60" t="s">
        <v>6070</v>
      </c>
      <c r="B1271" s="31" t="s">
        <v>1538</v>
      </c>
      <c r="C1271" s="32" t="s">
        <v>2179</v>
      </c>
      <c r="D1271" s="32" t="s">
        <v>3309</v>
      </c>
      <c r="E1271" s="32" t="s">
        <v>2116</v>
      </c>
      <c r="F1271" s="32" t="s">
        <v>2119</v>
      </c>
      <c r="G1271" s="34" t="s">
        <v>2108</v>
      </c>
      <c r="H1271" s="35" t="s">
        <v>3310</v>
      </c>
      <c r="I1271" s="314">
        <v>4475</v>
      </c>
      <c r="J1271" s="341">
        <v>655</v>
      </c>
      <c r="K1271" s="334">
        <v>191</v>
      </c>
      <c r="L1271" s="327">
        <v>642.52</v>
      </c>
      <c r="M1271" s="18">
        <f t="shared" si="175"/>
        <v>4.2681564200000001E-2</v>
      </c>
      <c r="N1271" s="18">
        <f t="shared" si="176"/>
        <v>4.35105904E-2</v>
      </c>
      <c r="O1271" s="36">
        <f t="shared" si="177"/>
        <v>2.1980187000000002E-3</v>
      </c>
      <c r="P1271" s="362">
        <f t="shared" si="178"/>
        <v>235188</v>
      </c>
      <c r="Q1271" s="215"/>
      <c r="R1271" s="215"/>
      <c r="S1271" s="215"/>
      <c r="T1271" s="215"/>
      <c r="U1271" s="201">
        <f t="shared" si="179"/>
        <v>235188</v>
      </c>
      <c r="V1271" s="223">
        <f t="shared" si="174"/>
        <v>235188</v>
      </c>
      <c r="W1271" s="155"/>
      <c r="X1271" s="158"/>
      <c r="Y1271" s="152"/>
      <c r="Z1271" s="123"/>
      <c r="AA1271" s="124"/>
      <c r="AB1271" s="118"/>
      <c r="AC1271" s="135"/>
      <c r="AD1271" s="135"/>
      <c r="AE1271" s="144"/>
      <c r="AF1271" s="145"/>
      <c r="AG1271" s="135"/>
    </row>
    <row r="1272" spans="1:33" hidden="1">
      <c r="A1272" s="60" t="s">
        <v>6071</v>
      </c>
      <c r="B1272" s="31" t="s">
        <v>1539</v>
      </c>
      <c r="C1272" s="32" t="s">
        <v>2179</v>
      </c>
      <c r="D1272" s="32" t="s">
        <v>3309</v>
      </c>
      <c r="E1272" s="32" t="s">
        <v>2115</v>
      </c>
      <c r="F1272" s="32" t="s">
        <v>2119</v>
      </c>
      <c r="G1272" s="34" t="s">
        <v>2108</v>
      </c>
      <c r="H1272" s="35" t="s">
        <v>3311</v>
      </c>
      <c r="I1272" s="314">
        <v>5419</v>
      </c>
      <c r="J1272" s="341">
        <v>640</v>
      </c>
      <c r="K1272" s="334">
        <v>65</v>
      </c>
      <c r="L1272" s="327">
        <v>1035.17</v>
      </c>
      <c r="M1272" s="18">
        <f t="shared" si="175"/>
        <v>1.19948329E-2</v>
      </c>
      <c r="N1272" s="18">
        <f t="shared" si="176"/>
        <v>7.4158766000000003E-3</v>
      </c>
      <c r="O1272" s="36">
        <f t="shared" si="177"/>
        <v>3.7462679999999998E-4</v>
      </c>
      <c r="P1272" s="362">
        <f t="shared" si="178"/>
        <v>40085</v>
      </c>
      <c r="Q1272" s="215"/>
      <c r="R1272" s="215"/>
      <c r="S1272" s="215"/>
      <c r="T1272" s="215"/>
      <c r="U1272" s="201">
        <f t="shared" si="179"/>
        <v>40085</v>
      </c>
      <c r="V1272" s="223">
        <f t="shared" si="174"/>
        <v>40085</v>
      </c>
      <c r="W1272" s="155"/>
      <c r="X1272" s="158"/>
      <c r="Y1272" s="152"/>
      <c r="Z1272" s="123"/>
      <c r="AA1272" s="124"/>
      <c r="AB1272" s="118"/>
      <c r="AC1272" s="135"/>
      <c r="AD1272" s="135"/>
      <c r="AE1272" s="144"/>
      <c r="AF1272" s="145"/>
      <c r="AG1272" s="135"/>
    </row>
    <row r="1273" spans="1:33" hidden="1">
      <c r="A1273" s="60" t="s">
        <v>6072</v>
      </c>
      <c r="B1273" s="31" t="s">
        <v>1540</v>
      </c>
      <c r="C1273" s="32" t="s">
        <v>2179</v>
      </c>
      <c r="D1273" s="32" t="s">
        <v>3309</v>
      </c>
      <c r="E1273" s="32" t="s">
        <v>2120</v>
      </c>
      <c r="F1273" s="32" t="s">
        <v>2119</v>
      </c>
      <c r="G1273" s="34" t="s">
        <v>2108</v>
      </c>
      <c r="H1273" s="35" t="s">
        <v>3312</v>
      </c>
      <c r="I1273" s="314">
        <v>6082</v>
      </c>
      <c r="J1273" s="341">
        <v>861</v>
      </c>
      <c r="K1273" s="334">
        <v>94</v>
      </c>
      <c r="L1273" s="327">
        <v>994.13</v>
      </c>
      <c r="M1273" s="18">
        <f t="shared" si="175"/>
        <v>1.5455442200000001E-2</v>
      </c>
      <c r="N1273" s="18">
        <f t="shared" si="176"/>
        <v>1.3385709799999999E-2</v>
      </c>
      <c r="O1273" s="36">
        <f t="shared" si="177"/>
        <v>6.7620410000000005E-4</v>
      </c>
      <c r="P1273" s="362">
        <f t="shared" si="178"/>
        <v>72353</v>
      </c>
      <c r="Q1273" s="215"/>
      <c r="R1273" s="215"/>
      <c r="S1273" s="215"/>
      <c r="T1273" s="215"/>
      <c r="U1273" s="201">
        <f t="shared" si="179"/>
        <v>72353</v>
      </c>
      <c r="V1273" s="223">
        <f t="shared" si="174"/>
        <v>72353</v>
      </c>
      <c r="W1273" s="155"/>
      <c r="X1273" s="158"/>
      <c r="Y1273" s="152"/>
      <c r="Z1273" s="123"/>
      <c r="AA1273" s="124"/>
      <c r="AB1273" s="118"/>
      <c r="AC1273" s="135"/>
      <c r="AD1273" s="135"/>
      <c r="AE1273" s="144"/>
      <c r="AF1273" s="145"/>
      <c r="AG1273" s="135"/>
    </row>
    <row r="1274" spans="1:33" hidden="1">
      <c r="A1274" s="60" t="s">
        <v>6073</v>
      </c>
      <c r="B1274" s="31" t="s">
        <v>1541</v>
      </c>
      <c r="C1274" s="32" t="s">
        <v>2179</v>
      </c>
      <c r="D1274" s="32" t="s">
        <v>3309</v>
      </c>
      <c r="E1274" s="32" t="s">
        <v>2122</v>
      </c>
      <c r="F1274" s="32" t="s">
        <v>2119</v>
      </c>
      <c r="G1274" s="34" t="s">
        <v>2108</v>
      </c>
      <c r="H1274" s="35" t="s">
        <v>3313</v>
      </c>
      <c r="I1274" s="314">
        <v>4874</v>
      </c>
      <c r="J1274" s="341">
        <v>769</v>
      </c>
      <c r="K1274" s="334">
        <v>44</v>
      </c>
      <c r="L1274" s="327">
        <v>656.23</v>
      </c>
      <c r="M1274" s="18">
        <f t="shared" si="175"/>
        <v>9.0274928000000001E-3</v>
      </c>
      <c r="N1274" s="18">
        <f t="shared" si="176"/>
        <v>1.0578824400000001E-2</v>
      </c>
      <c r="O1274" s="36">
        <f t="shared" si="177"/>
        <v>5.3440900000000001E-4</v>
      </c>
      <c r="P1274" s="362">
        <f t="shared" si="178"/>
        <v>57181</v>
      </c>
      <c r="Q1274" s="215"/>
      <c r="R1274" s="215"/>
      <c r="S1274" s="215"/>
      <c r="T1274" s="215"/>
      <c r="U1274" s="201">
        <f t="shared" si="179"/>
        <v>57181</v>
      </c>
      <c r="V1274" s="223">
        <f t="shared" si="174"/>
        <v>57181</v>
      </c>
      <c r="W1274" s="155"/>
      <c r="X1274" s="158"/>
      <c r="Y1274" s="152"/>
      <c r="Z1274" s="123"/>
      <c r="AA1274" s="124"/>
      <c r="AB1274" s="118"/>
      <c r="AC1274" s="135"/>
      <c r="AD1274" s="135"/>
      <c r="AE1274" s="144"/>
      <c r="AF1274" s="145"/>
      <c r="AG1274" s="135"/>
    </row>
    <row r="1275" spans="1:33" hidden="1">
      <c r="A1275" s="60" t="s">
        <v>6074</v>
      </c>
      <c r="B1275" s="31" t="s">
        <v>1542</v>
      </c>
      <c r="C1275" s="32" t="s">
        <v>2179</v>
      </c>
      <c r="D1275" s="32" t="s">
        <v>3309</v>
      </c>
      <c r="E1275" s="32" t="s">
        <v>2124</v>
      </c>
      <c r="F1275" s="32">
        <v>3</v>
      </c>
      <c r="G1275" s="34" t="s">
        <v>2109</v>
      </c>
      <c r="H1275" s="35" t="s">
        <v>3314</v>
      </c>
      <c r="I1275" s="314">
        <v>15025</v>
      </c>
      <c r="J1275" s="341">
        <v>1988</v>
      </c>
      <c r="K1275" s="334">
        <v>127</v>
      </c>
      <c r="L1275" s="327">
        <v>1476.04</v>
      </c>
      <c r="M1275" s="18">
        <f t="shared" si="175"/>
        <v>8.452579E-3</v>
      </c>
      <c r="N1275" s="18">
        <f t="shared" si="176"/>
        <v>1.13843304E-2</v>
      </c>
      <c r="O1275" s="36">
        <f t="shared" si="177"/>
        <v>5.7510069999999996E-4</v>
      </c>
      <c r="P1275" s="362">
        <f t="shared" si="178"/>
        <v>61535</v>
      </c>
      <c r="Q1275" s="215"/>
      <c r="R1275" s="215"/>
      <c r="S1275" s="215"/>
      <c r="T1275" s="215"/>
      <c r="U1275" s="201">
        <f t="shared" si="179"/>
        <v>61535</v>
      </c>
      <c r="V1275" s="223">
        <f t="shared" si="174"/>
        <v>61535</v>
      </c>
      <c r="W1275" s="155"/>
      <c r="X1275" s="158"/>
      <c r="Y1275" s="152"/>
      <c r="Z1275" s="123"/>
      <c r="AA1275" s="124"/>
      <c r="AB1275" s="118"/>
      <c r="AC1275" s="135"/>
      <c r="AD1275" s="135"/>
      <c r="AE1275" s="144"/>
      <c r="AF1275" s="145"/>
      <c r="AG1275" s="135"/>
    </row>
    <row r="1276" spans="1:33" hidden="1">
      <c r="A1276" s="60" t="s">
        <v>6075</v>
      </c>
      <c r="B1276" s="31" t="s">
        <v>1543</v>
      </c>
      <c r="C1276" s="32" t="s">
        <v>2179</v>
      </c>
      <c r="D1276" s="32" t="s">
        <v>3315</v>
      </c>
      <c r="E1276" s="32" t="s">
        <v>2116</v>
      </c>
      <c r="F1276" s="32">
        <v>3</v>
      </c>
      <c r="G1276" s="34" t="s">
        <v>2109</v>
      </c>
      <c r="H1276" s="35" t="s">
        <v>3316</v>
      </c>
      <c r="I1276" s="314">
        <v>4903</v>
      </c>
      <c r="J1276" s="341">
        <v>649</v>
      </c>
      <c r="K1276" s="334">
        <v>96</v>
      </c>
      <c r="L1276" s="327">
        <v>1667.39</v>
      </c>
      <c r="M1276" s="18">
        <f t="shared" si="175"/>
        <v>1.9579849E-2</v>
      </c>
      <c r="N1276" s="18">
        <f t="shared" si="176"/>
        <v>7.6210855999999999E-3</v>
      </c>
      <c r="O1276" s="36">
        <f t="shared" si="177"/>
        <v>3.8499330000000003E-4</v>
      </c>
      <c r="P1276" s="362">
        <f t="shared" si="178"/>
        <v>41194</v>
      </c>
      <c r="Q1276" s="215"/>
      <c r="R1276" s="215"/>
      <c r="S1276" s="215"/>
      <c r="T1276" s="215"/>
      <c r="U1276" s="201">
        <f t="shared" si="179"/>
        <v>41194</v>
      </c>
      <c r="V1276" s="223">
        <f t="shared" si="174"/>
        <v>41194</v>
      </c>
      <c r="W1276" s="155"/>
      <c r="X1276" s="158"/>
      <c r="Y1276" s="152"/>
      <c r="Z1276" s="123"/>
      <c r="AA1276" s="124"/>
      <c r="AB1276" s="118"/>
      <c r="AC1276" s="135"/>
      <c r="AD1276" s="135"/>
      <c r="AE1276" s="144"/>
      <c r="AF1276" s="145"/>
      <c r="AG1276" s="135"/>
    </row>
    <row r="1277" spans="1:33" hidden="1">
      <c r="A1277" s="60" t="s">
        <v>6076</v>
      </c>
      <c r="B1277" s="31" t="s">
        <v>1544</v>
      </c>
      <c r="C1277" s="32" t="s">
        <v>2179</v>
      </c>
      <c r="D1277" s="32" t="s">
        <v>3315</v>
      </c>
      <c r="E1277" s="32" t="s">
        <v>2115</v>
      </c>
      <c r="F1277" s="32" t="s">
        <v>2119</v>
      </c>
      <c r="G1277" s="34" t="s">
        <v>2108</v>
      </c>
      <c r="H1277" s="35" t="s">
        <v>3317</v>
      </c>
      <c r="I1277" s="314">
        <v>4691</v>
      </c>
      <c r="J1277" s="341">
        <v>669</v>
      </c>
      <c r="K1277" s="334">
        <v>640</v>
      </c>
      <c r="L1277" s="327">
        <v>1201.8800000000001</v>
      </c>
      <c r="M1277" s="18">
        <f t="shared" si="175"/>
        <v>0.13643146449999999</v>
      </c>
      <c r="N1277" s="18">
        <f t="shared" si="176"/>
        <v>7.5941566299999999E-2</v>
      </c>
      <c r="O1277" s="36">
        <f t="shared" si="177"/>
        <v>3.8363300000000002E-3</v>
      </c>
      <c r="P1277" s="362">
        <f t="shared" si="178"/>
        <v>410487</v>
      </c>
      <c r="Q1277" s="215"/>
      <c r="R1277" s="215"/>
      <c r="S1277" s="215"/>
      <c r="T1277" s="215"/>
      <c r="U1277" s="201">
        <f t="shared" si="179"/>
        <v>410487</v>
      </c>
      <c r="V1277" s="223">
        <f t="shared" si="174"/>
        <v>410487</v>
      </c>
      <c r="W1277" s="155"/>
      <c r="X1277" s="158"/>
      <c r="Y1277" s="152"/>
      <c r="Z1277" s="123"/>
      <c r="AA1277" s="124"/>
      <c r="AB1277" s="118"/>
      <c r="AC1277" s="135"/>
      <c r="AD1277" s="135"/>
      <c r="AE1277" s="144"/>
      <c r="AF1277" s="145"/>
      <c r="AG1277" s="135"/>
    </row>
    <row r="1278" spans="1:33" hidden="1">
      <c r="A1278" s="60" t="s">
        <v>6077</v>
      </c>
      <c r="B1278" s="31" t="s">
        <v>1545</v>
      </c>
      <c r="C1278" s="32" t="s">
        <v>2179</v>
      </c>
      <c r="D1278" s="32" t="s">
        <v>3315</v>
      </c>
      <c r="E1278" s="32" t="s">
        <v>2120</v>
      </c>
      <c r="F1278" s="32" t="s">
        <v>2119</v>
      </c>
      <c r="G1278" s="34" t="s">
        <v>2108</v>
      </c>
      <c r="H1278" s="35" t="s">
        <v>3318</v>
      </c>
      <c r="I1278" s="314">
        <v>6796</v>
      </c>
      <c r="J1278" s="341">
        <v>920</v>
      </c>
      <c r="K1278" s="334">
        <v>216</v>
      </c>
      <c r="L1278" s="327">
        <v>1004.75</v>
      </c>
      <c r="M1278" s="18">
        <f t="shared" si="175"/>
        <v>3.1783402000000002E-2</v>
      </c>
      <c r="N1278" s="18">
        <f t="shared" si="176"/>
        <v>2.9102492899999999E-2</v>
      </c>
      <c r="O1278" s="36">
        <f t="shared" si="177"/>
        <v>1.4701667E-3</v>
      </c>
      <c r="P1278" s="362">
        <f t="shared" si="178"/>
        <v>157307</v>
      </c>
      <c r="Q1278" s="215"/>
      <c r="R1278" s="215"/>
      <c r="S1278" s="215"/>
      <c r="T1278" s="215"/>
      <c r="U1278" s="201">
        <f t="shared" si="179"/>
        <v>157307</v>
      </c>
      <c r="V1278" s="223">
        <f t="shared" si="174"/>
        <v>157307</v>
      </c>
      <c r="W1278" s="155"/>
      <c r="X1278" s="158"/>
      <c r="Y1278" s="152"/>
      <c r="Z1278" s="123"/>
      <c r="AA1278" s="124"/>
      <c r="AB1278" s="118"/>
      <c r="AC1278" s="135"/>
      <c r="AD1278" s="135"/>
      <c r="AE1278" s="144"/>
      <c r="AF1278" s="145"/>
      <c r="AG1278" s="135"/>
    </row>
    <row r="1279" spans="1:33" hidden="1">
      <c r="A1279" s="60" t="s">
        <v>6078</v>
      </c>
      <c r="B1279" s="31" t="s">
        <v>1546</v>
      </c>
      <c r="C1279" s="32" t="s">
        <v>2179</v>
      </c>
      <c r="D1279" s="32" t="s">
        <v>3315</v>
      </c>
      <c r="E1279" s="32" t="s">
        <v>2122</v>
      </c>
      <c r="F1279" s="32" t="s">
        <v>2119</v>
      </c>
      <c r="G1279" s="34" t="s">
        <v>2108</v>
      </c>
      <c r="H1279" s="35" t="s">
        <v>3319</v>
      </c>
      <c r="I1279" s="314">
        <v>4197</v>
      </c>
      <c r="J1279" s="341">
        <v>609</v>
      </c>
      <c r="K1279" s="334">
        <v>143</v>
      </c>
      <c r="L1279" s="327">
        <v>736.25</v>
      </c>
      <c r="M1279" s="18">
        <f t="shared" si="175"/>
        <v>3.4071956100000002E-2</v>
      </c>
      <c r="N1279" s="18">
        <f t="shared" si="176"/>
        <v>2.81831188E-2</v>
      </c>
      <c r="O1279" s="36">
        <f t="shared" si="177"/>
        <v>1.4237227999999999E-3</v>
      </c>
      <c r="P1279" s="362">
        <f t="shared" si="178"/>
        <v>152338</v>
      </c>
      <c r="Q1279" s="215"/>
      <c r="R1279" s="215"/>
      <c r="S1279" s="215"/>
      <c r="T1279" s="215"/>
      <c r="U1279" s="201">
        <f t="shared" si="179"/>
        <v>152338</v>
      </c>
      <c r="V1279" s="223">
        <f t="shared" si="174"/>
        <v>152338</v>
      </c>
      <c r="W1279" s="155"/>
      <c r="X1279" s="158"/>
      <c r="Y1279" s="152"/>
      <c r="Z1279" s="123"/>
      <c r="AA1279" s="124"/>
      <c r="AB1279" s="118"/>
      <c r="AC1279" s="135"/>
      <c r="AD1279" s="135"/>
      <c r="AE1279" s="144"/>
      <c r="AF1279" s="145"/>
      <c r="AG1279" s="135"/>
    </row>
    <row r="1280" spans="1:33" hidden="1">
      <c r="A1280" s="60" t="s">
        <v>6079</v>
      </c>
      <c r="B1280" s="31" t="s">
        <v>1547</v>
      </c>
      <c r="C1280" s="32" t="s">
        <v>2179</v>
      </c>
      <c r="D1280" s="32" t="s">
        <v>3315</v>
      </c>
      <c r="E1280" s="32" t="s">
        <v>2124</v>
      </c>
      <c r="F1280" s="32" t="s">
        <v>2119</v>
      </c>
      <c r="G1280" s="34" t="s">
        <v>2108</v>
      </c>
      <c r="H1280" s="35" t="s">
        <v>3320</v>
      </c>
      <c r="I1280" s="314">
        <v>3426</v>
      </c>
      <c r="J1280" s="341">
        <v>483</v>
      </c>
      <c r="K1280" s="334">
        <v>56</v>
      </c>
      <c r="L1280" s="327">
        <v>948.3</v>
      </c>
      <c r="M1280" s="18">
        <f t="shared" si="175"/>
        <v>1.6345592499999999E-2</v>
      </c>
      <c r="N1280" s="18">
        <f t="shared" si="176"/>
        <v>8.3253413000000005E-3</v>
      </c>
      <c r="O1280" s="36">
        <f t="shared" si="177"/>
        <v>4.2057009999999997E-4</v>
      </c>
      <c r="P1280" s="362">
        <f t="shared" si="178"/>
        <v>45001</v>
      </c>
      <c r="Q1280" s="215"/>
      <c r="R1280" s="215"/>
      <c r="S1280" s="215"/>
      <c r="T1280" s="215"/>
      <c r="U1280" s="201">
        <f t="shared" si="179"/>
        <v>45001</v>
      </c>
      <c r="V1280" s="223">
        <f t="shared" si="174"/>
        <v>45001</v>
      </c>
      <c r="W1280" s="155"/>
      <c r="X1280" s="158"/>
      <c r="Y1280" s="152"/>
      <c r="Z1280" s="123"/>
      <c r="AA1280" s="124"/>
      <c r="AB1280" s="118"/>
      <c r="AC1280" s="135"/>
      <c r="AD1280" s="135"/>
      <c r="AE1280" s="144"/>
      <c r="AF1280" s="145"/>
      <c r="AG1280" s="135"/>
    </row>
    <row r="1281" spans="1:33" hidden="1">
      <c r="A1281" s="60" t="s">
        <v>6080</v>
      </c>
      <c r="B1281" s="31" t="s">
        <v>1548</v>
      </c>
      <c r="C1281" s="32" t="s">
        <v>2179</v>
      </c>
      <c r="D1281" s="32" t="s">
        <v>3315</v>
      </c>
      <c r="E1281" s="32" t="s">
        <v>2126</v>
      </c>
      <c r="F1281" s="32">
        <v>3</v>
      </c>
      <c r="G1281" s="34" t="s">
        <v>2109</v>
      </c>
      <c r="H1281" s="35" t="s">
        <v>3321</v>
      </c>
      <c r="I1281" s="314">
        <v>14189</v>
      </c>
      <c r="J1281" s="341">
        <v>1849</v>
      </c>
      <c r="K1281" s="334">
        <v>139</v>
      </c>
      <c r="L1281" s="327">
        <v>1433.85</v>
      </c>
      <c r="M1281" s="18">
        <f t="shared" si="175"/>
        <v>9.7963210000000002E-3</v>
      </c>
      <c r="N1281" s="18">
        <f t="shared" si="176"/>
        <v>1.26327004E-2</v>
      </c>
      <c r="O1281" s="36">
        <f t="shared" si="177"/>
        <v>6.3816440000000001E-4</v>
      </c>
      <c r="P1281" s="362">
        <f t="shared" si="178"/>
        <v>68283</v>
      </c>
      <c r="Q1281" s="215"/>
      <c r="R1281" s="215"/>
      <c r="S1281" s="215"/>
      <c r="T1281" s="215"/>
      <c r="U1281" s="201">
        <f t="shared" si="179"/>
        <v>68283</v>
      </c>
      <c r="V1281" s="223">
        <f t="shared" si="174"/>
        <v>68283</v>
      </c>
      <c r="W1281" s="155"/>
      <c r="X1281" s="158"/>
      <c r="Y1281" s="152"/>
      <c r="Z1281" s="123"/>
      <c r="AA1281" s="124"/>
      <c r="AB1281" s="118"/>
      <c r="AC1281" s="135"/>
      <c r="AD1281" s="135"/>
      <c r="AE1281" s="144"/>
      <c r="AF1281" s="145"/>
      <c r="AG1281" s="135"/>
    </row>
    <row r="1282" spans="1:33" hidden="1">
      <c r="A1282" s="60" t="s">
        <v>6081</v>
      </c>
      <c r="B1282" s="31" t="s">
        <v>1549</v>
      </c>
      <c r="C1282" s="32" t="s">
        <v>2179</v>
      </c>
      <c r="D1282" s="32" t="s">
        <v>3322</v>
      </c>
      <c r="E1282" s="32" t="s">
        <v>2116</v>
      </c>
      <c r="F1282" s="32" t="s">
        <v>2117</v>
      </c>
      <c r="G1282" s="34" t="s">
        <v>2107</v>
      </c>
      <c r="H1282" s="35" t="s">
        <v>3323</v>
      </c>
      <c r="I1282" s="314">
        <v>39550</v>
      </c>
      <c r="J1282" s="341">
        <v>5280</v>
      </c>
      <c r="K1282" s="334">
        <v>155</v>
      </c>
      <c r="L1282" s="327">
        <v>1908.73</v>
      </c>
      <c r="M1282" s="18">
        <f t="shared" si="175"/>
        <v>3.9190897000000004E-3</v>
      </c>
      <c r="N1282" s="18">
        <f t="shared" si="176"/>
        <v>1.0841131800000001E-2</v>
      </c>
      <c r="O1282" s="36">
        <f t="shared" si="177"/>
        <v>5.4766000000000005E-4</v>
      </c>
      <c r="P1282" s="362">
        <f t="shared" si="178"/>
        <v>58599</v>
      </c>
      <c r="Q1282" s="215"/>
      <c r="R1282" s="215"/>
      <c r="S1282" s="215"/>
      <c r="T1282" s="215"/>
      <c r="U1282" s="201">
        <f t="shared" si="179"/>
        <v>58599</v>
      </c>
      <c r="V1282" s="223">
        <f t="shared" si="174"/>
        <v>58599</v>
      </c>
      <c r="W1282" s="155"/>
      <c r="X1282" s="158"/>
      <c r="Y1282" s="152"/>
      <c r="Z1282" s="123"/>
      <c r="AA1282" s="124"/>
      <c r="AB1282" s="118"/>
      <c r="AC1282" s="135"/>
      <c r="AD1282" s="135"/>
      <c r="AE1282" s="144"/>
      <c r="AF1282" s="145"/>
      <c r="AG1282" s="135"/>
    </row>
    <row r="1283" spans="1:33" hidden="1">
      <c r="A1283" s="60" t="s">
        <v>6082</v>
      </c>
      <c r="B1283" s="31" t="s">
        <v>1550</v>
      </c>
      <c r="C1283" s="32" t="s">
        <v>2179</v>
      </c>
      <c r="D1283" s="32" t="s">
        <v>3322</v>
      </c>
      <c r="E1283" s="32" t="s">
        <v>2115</v>
      </c>
      <c r="F1283" s="32">
        <v>3</v>
      </c>
      <c r="G1283" s="34" t="s">
        <v>2109</v>
      </c>
      <c r="H1283" s="35" t="s">
        <v>3324</v>
      </c>
      <c r="I1283" s="314">
        <v>11440</v>
      </c>
      <c r="J1283" s="341">
        <v>1645</v>
      </c>
      <c r="K1283" s="334">
        <v>31</v>
      </c>
      <c r="L1283" s="327">
        <v>3039.12</v>
      </c>
      <c r="M1283" s="18">
        <f t="shared" si="175"/>
        <v>2.7097902000000002E-3</v>
      </c>
      <c r="N1283" s="18">
        <f t="shared" si="176"/>
        <v>1.4667419E-3</v>
      </c>
      <c r="O1283" s="36">
        <f t="shared" si="177"/>
        <v>7.4095200000000002E-5</v>
      </c>
      <c r="P1283" s="362">
        <f t="shared" si="178"/>
        <v>7928</v>
      </c>
      <c r="Q1283" s="215"/>
      <c r="R1283" s="215"/>
      <c r="S1283" s="215"/>
      <c r="T1283" s="215"/>
      <c r="U1283" s="201">
        <f t="shared" si="179"/>
        <v>7928</v>
      </c>
      <c r="V1283" s="223">
        <f t="shared" si="174"/>
        <v>7928</v>
      </c>
      <c r="W1283" s="155"/>
      <c r="X1283" s="158"/>
      <c r="Y1283" s="152"/>
      <c r="Z1283" s="123"/>
      <c r="AA1283" s="124"/>
      <c r="AB1283" s="118"/>
      <c r="AC1283" s="135"/>
      <c r="AD1283" s="135"/>
      <c r="AE1283" s="144"/>
      <c r="AF1283" s="145"/>
      <c r="AG1283" s="135"/>
    </row>
    <row r="1284" spans="1:33" hidden="1">
      <c r="A1284" s="60" t="s">
        <v>6083</v>
      </c>
      <c r="B1284" s="31" t="s">
        <v>1551</v>
      </c>
      <c r="C1284" s="32" t="s">
        <v>2179</v>
      </c>
      <c r="D1284" s="32" t="s">
        <v>3322</v>
      </c>
      <c r="E1284" s="32" t="s">
        <v>2120</v>
      </c>
      <c r="F1284" s="32" t="s">
        <v>2119</v>
      </c>
      <c r="G1284" s="34" t="s">
        <v>2108</v>
      </c>
      <c r="H1284" s="35" t="s">
        <v>3325</v>
      </c>
      <c r="I1284" s="314">
        <v>8673</v>
      </c>
      <c r="J1284" s="341">
        <v>1242</v>
      </c>
      <c r="K1284" s="334">
        <v>73</v>
      </c>
      <c r="L1284" s="327">
        <v>1456.98</v>
      </c>
      <c r="M1284" s="18">
        <f t="shared" si="175"/>
        <v>8.4169259999999999E-3</v>
      </c>
      <c r="N1284" s="18">
        <f t="shared" si="176"/>
        <v>7.1749934999999999E-3</v>
      </c>
      <c r="O1284" s="36">
        <f t="shared" si="177"/>
        <v>3.624581E-4</v>
      </c>
      <c r="P1284" s="362">
        <f t="shared" si="178"/>
        <v>38783</v>
      </c>
      <c r="Q1284" s="215"/>
      <c r="R1284" s="215"/>
      <c r="S1284" s="215"/>
      <c r="T1284" s="215"/>
      <c r="U1284" s="201">
        <f t="shared" si="179"/>
        <v>38783</v>
      </c>
      <c r="V1284" s="223">
        <f t="shared" si="174"/>
        <v>38783</v>
      </c>
      <c r="W1284" s="155"/>
      <c r="X1284" s="158"/>
      <c r="Y1284" s="152"/>
      <c r="Z1284" s="123"/>
      <c r="AA1284" s="124"/>
      <c r="AB1284" s="118"/>
      <c r="AC1284" s="135"/>
      <c r="AD1284" s="135"/>
      <c r="AE1284" s="144"/>
      <c r="AF1284" s="145"/>
      <c r="AG1284" s="135"/>
    </row>
    <row r="1285" spans="1:33" hidden="1">
      <c r="A1285" s="60" t="s">
        <v>6084</v>
      </c>
      <c r="B1285" s="31" t="s">
        <v>1552</v>
      </c>
      <c r="C1285" s="32" t="s">
        <v>2179</v>
      </c>
      <c r="D1285" s="32" t="s">
        <v>3322</v>
      </c>
      <c r="E1285" s="32" t="s">
        <v>2122</v>
      </c>
      <c r="F1285" s="32" t="s">
        <v>2119</v>
      </c>
      <c r="G1285" s="34" t="s">
        <v>2108</v>
      </c>
      <c r="H1285" s="35" t="s">
        <v>3326</v>
      </c>
      <c r="I1285" s="314">
        <v>5854</v>
      </c>
      <c r="J1285" s="341">
        <v>925</v>
      </c>
      <c r="K1285" s="334">
        <v>10</v>
      </c>
      <c r="L1285" s="327">
        <v>2706.38</v>
      </c>
      <c r="M1285" s="18">
        <f t="shared" si="175"/>
        <v>1.7082336E-3</v>
      </c>
      <c r="N1285" s="18">
        <f t="shared" si="176"/>
        <v>5.8384850000000005E-4</v>
      </c>
      <c r="O1285" s="36">
        <f t="shared" si="177"/>
        <v>2.9494099999999999E-5</v>
      </c>
      <c r="P1285" s="362">
        <f t="shared" si="178"/>
        <v>3155</v>
      </c>
      <c r="Q1285" s="215"/>
      <c r="R1285" s="215"/>
      <c r="S1285" s="215"/>
      <c r="T1285" s="215"/>
      <c r="U1285" s="201">
        <f t="shared" si="179"/>
        <v>3155</v>
      </c>
      <c r="V1285" s="223">
        <f t="shared" ref="V1285:V1348" si="180">MIN(P1285:S1285)</f>
        <v>3155</v>
      </c>
      <c r="W1285" s="155"/>
      <c r="X1285" s="158"/>
      <c r="Y1285" s="152"/>
      <c r="Z1285" s="123"/>
      <c r="AA1285" s="124"/>
      <c r="AB1285" s="118"/>
      <c r="AC1285" s="135"/>
      <c r="AD1285" s="135"/>
      <c r="AE1285" s="144"/>
      <c r="AF1285" s="145"/>
      <c r="AG1285" s="135"/>
    </row>
    <row r="1286" spans="1:33" hidden="1">
      <c r="A1286" s="60" t="s">
        <v>6085</v>
      </c>
      <c r="B1286" s="31" t="s">
        <v>1553</v>
      </c>
      <c r="C1286" s="32" t="s">
        <v>2179</v>
      </c>
      <c r="D1286" s="32" t="s">
        <v>3322</v>
      </c>
      <c r="E1286" s="32" t="s">
        <v>2124</v>
      </c>
      <c r="F1286" s="32" t="s">
        <v>2119</v>
      </c>
      <c r="G1286" s="34" t="s">
        <v>2108</v>
      </c>
      <c r="H1286" s="35" t="s">
        <v>3327</v>
      </c>
      <c r="I1286" s="314">
        <v>9853</v>
      </c>
      <c r="J1286" s="341">
        <v>1352</v>
      </c>
      <c r="K1286" s="334">
        <v>47</v>
      </c>
      <c r="L1286" s="327">
        <v>1546</v>
      </c>
      <c r="M1286" s="18">
        <f t="shared" si="175"/>
        <v>4.7701206999999999E-3</v>
      </c>
      <c r="N1286" s="18">
        <f t="shared" si="176"/>
        <v>4.1715414999999997E-3</v>
      </c>
      <c r="O1286" s="36">
        <f t="shared" si="177"/>
        <v>2.1073319999999999E-4</v>
      </c>
      <c r="P1286" s="362">
        <f t="shared" si="178"/>
        <v>22548</v>
      </c>
      <c r="Q1286" s="215"/>
      <c r="R1286" s="215"/>
      <c r="S1286" s="215"/>
      <c r="T1286" s="215"/>
      <c r="U1286" s="201">
        <f t="shared" si="179"/>
        <v>22548</v>
      </c>
      <c r="V1286" s="223">
        <f t="shared" si="180"/>
        <v>22548</v>
      </c>
      <c r="W1286" s="155"/>
      <c r="X1286" s="158"/>
      <c r="Y1286" s="152"/>
      <c r="Z1286" s="123"/>
      <c r="AA1286" s="124"/>
      <c r="AB1286" s="118"/>
      <c r="AC1286" s="135"/>
      <c r="AD1286" s="135"/>
      <c r="AE1286" s="144"/>
      <c r="AF1286" s="145"/>
      <c r="AG1286" s="135"/>
    </row>
    <row r="1287" spans="1:33" hidden="1">
      <c r="A1287" s="60" t="s">
        <v>6086</v>
      </c>
      <c r="B1287" s="31" t="s">
        <v>1554</v>
      </c>
      <c r="C1287" s="32" t="s">
        <v>2179</v>
      </c>
      <c r="D1287" s="32" t="s">
        <v>2292</v>
      </c>
      <c r="E1287" s="32" t="s">
        <v>2116</v>
      </c>
      <c r="F1287" s="32" t="s">
        <v>2117</v>
      </c>
      <c r="G1287" s="34" t="s">
        <v>2107</v>
      </c>
      <c r="H1287" s="35" t="s">
        <v>3328</v>
      </c>
      <c r="I1287" s="321">
        <v>51656</v>
      </c>
      <c r="J1287" s="341">
        <v>7007</v>
      </c>
      <c r="K1287" s="334">
        <v>242</v>
      </c>
      <c r="L1287" s="327">
        <v>2480.42</v>
      </c>
      <c r="M1287" s="18">
        <f t="shared" si="175"/>
        <v>4.6848380999999998E-3</v>
      </c>
      <c r="N1287" s="18">
        <f t="shared" si="176"/>
        <v>1.3234315300000001E-2</v>
      </c>
      <c r="O1287" s="36">
        <f t="shared" si="177"/>
        <v>6.6855609999999998E-4</v>
      </c>
      <c r="P1287" s="362">
        <f t="shared" si="178"/>
        <v>71535</v>
      </c>
      <c r="Q1287" s="215"/>
      <c r="R1287" s="215"/>
      <c r="S1287" s="215"/>
      <c r="T1287" s="215"/>
      <c r="U1287" s="201">
        <f t="shared" si="179"/>
        <v>71535</v>
      </c>
      <c r="V1287" s="223">
        <f t="shared" si="180"/>
        <v>71535</v>
      </c>
      <c r="W1287" s="155"/>
      <c r="X1287" s="158"/>
      <c r="Y1287" s="152"/>
      <c r="Z1287" s="123"/>
      <c r="AA1287" s="124"/>
      <c r="AB1287" s="118"/>
      <c r="AC1287" s="135"/>
      <c r="AD1287" s="135"/>
      <c r="AE1287" s="144"/>
      <c r="AF1287" s="145"/>
      <c r="AG1287" s="135"/>
    </row>
    <row r="1288" spans="1:33" hidden="1">
      <c r="A1288" s="60" t="s">
        <v>6087</v>
      </c>
      <c r="B1288" s="31" t="s">
        <v>1555</v>
      </c>
      <c r="C1288" s="32" t="s">
        <v>2179</v>
      </c>
      <c r="D1288" s="32" t="s">
        <v>2294</v>
      </c>
      <c r="E1288" s="32" t="s">
        <v>2116</v>
      </c>
      <c r="F1288" s="32" t="s">
        <v>2117</v>
      </c>
      <c r="G1288" s="34" t="s">
        <v>2107</v>
      </c>
      <c r="H1288" s="35" t="s">
        <v>3329</v>
      </c>
      <c r="I1288" s="321">
        <v>118268</v>
      </c>
      <c r="J1288" s="341">
        <v>14892</v>
      </c>
      <c r="K1288" s="334">
        <v>477</v>
      </c>
      <c r="L1288" s="327">
        <v>4192.82</v>
      </c>
      <c r="M1288" s="18">
        <f t="shared" si="175"/>
        <v>4.0332127000000002E-3</v>
      </c>
      <c r="N1288" s="18">
        <f t="shared" si="176"/>
        <v>1.4325109000000001E-2</v>
      </c>
      <c r="O1288" s="36">
        <f t="shared" si="177"/>
        <v>7.2365959999999997E-4</v>
      </c>
      <c r="P1288" s="362">
        <f t="shared" si="178"/>
        <v>77431</v>
      </c>
      <c r="Q1288" s="215"/>
      <c r="R1288" s="215"/>
      <c r="S1288" s="215"/>
      <c r="T1288" s="215"/>
      <c r="U1288" s="201">
        <f t="shared" si="179"/>
        <v>77431</v>
      </c>
      <c r="V1288" s="223">
        <f t="shared" si="180"/>
        <v>77431</v>
      </c>
      <c r="W1288" s="155"/>
      <c r="X1288" s="158"/>
      <c r="Y1288" s="152"/>
      <c r="Z1288" s="123"/>
      <c r="AA1288" s="124"/>
      <c r="AB1288" s="118"/>
      <c r="AC1288" s="135"/>
      <c r="AD1288" s="135"/>
      <c r="AE1288" s="144"/>
      <c r="AF1288" s="145"/>
      <c r="AG1288" s="135"/>
    </row>
    <row r="1289" spans="1:33" hidden="1">
      <c r="A1289" s="60" t="s">
        <v>6088</v>
      </c>
      <c r="B1289" s="31" t="s">
        <v>1556</v>
      </c>
      <c r="C1289" s="32" t="s">
        <v>2179</v>
      </c>
      <c r="D1289" s="32" t="s">
        <v>2427</v>
      </c>
      <c r="E1289" s="32" t="s">
        <v>2116</v>
      </c>
      <c r="F1289" s="32" t="s">
        <v>2117</v>
      </c>
      <c r="G1289" s="34" t="s">
        <v>2107</v>
      </c>
      <c r="H1289" s="35" t="s">
        <v>3330</v>
      </c>
      <c r="I1289" s="321">
        <v>209296</v>
      </c>
      <c r="J1289" s="341">
        <v>26518</v>
      </c>
      <c r="K1289" s="334">
        <v>1277</v>
      </c>
      <c r="L1289" s="327">
        <v>1880.12</v>
      </c>
      <c r="M1289" s="18">
        <f t="shared" si="175"/>
        <v>6.1014066000000004E-3</v>
      </c>
      <c r="N1289" s="18">
        <f t="shared" si="176"/>
        <v>8.6056794300000003E-2</v>
      </c>
      <c r="O1289" s="36">
        <f t="shared" si="177"/>
        <v>4.3473197000000003E-3</v>
      </c>
      <c r="P1289" s="362">
        <f t="shared" si="178"/>
        <v>465163</v>
      </c>
      <c r="Q1289" s="215"/>
      <c r="R1289" s="215"/>
      <c r="S1289" s="215"/>
      <c r="T1289" s="215"/>
      <c r="U1289" s="201">
        <f t="shared" si="179"/>
        <v>465163</v>
      </c>
      <c r="V1289" s="223">
        <f t="shared" si="180"/>
        <v>465163</v>
      </c>
      <c r="W1289" s="155"/>
      <c r="X1289" s="158"/>
      <c r="Y1289" s="152"/>
      <c r="Z1289" s="123"/>
      <c r="AA1289" s="124"/>
      <c r="AB1289" s="118"/>
      <c r="AC1289" s="135"/>
      <c r="AD1289" s="135"/>
      <c r="AE1289" s="144"/>
      <c r="AF1289" s="145"/>
      <c r="AG1289" s="135"/>
    </row>
    <row r="1290" spans="1:33" hidden="1">
      <c r="A1290" s="60" t="s">
        <v>6089</v>
      </c>
      <c r="B1290" s="31" t="s">
        <v>1557</v>
      </c>
      <c r="C1290" s="32" t="s">
        <v>2179</v>
      </c>
      <c r="D1290" s="32" t="s">
        <v>2296</v>
      </c>
      <c r="E1290" s="32" t="s">
        <v>2116</v>
      </c>
      <c r="F1290" s="32" t="s">
        <v>2117</v>
      </c>
      <c r="G1290" s="34" t="s">
        <v>2107</v>
      </c>
      <c r="H1290" s="35" t="s">
        <v>3331</v>
      </c>
      <c r="I1290" s="321">
        <v>77813</v>
      </c>
      <c r="J1290" s="341">
        <v>10957</v>
      </c>
      <c r="K1290" s="334">
        <v>488</v>
      </c>
      <c r="L1290" s="327">
        <v>2172.67</v>
      </c>
      <c r="M1290" s="18">
        <f t="shared" si="175"/>
        <v>6.2714455999999998E-3</v>
      </c>
      <c r="N1290" s="18">
        <f t="shared" si="176"/>
        <v>3.1627550099999999E-2</v>
      </c>
      <c r="O1290" s="36">
        <f t="shared" si="177"/>
        <v>1.5977247E-3</v>
      </c>
      <c r="P1290" s="362">
        <f t="shared" si="178"/>
        <v>170956</v>
      </c>
      <c r="Q1290" s="215"/>
      <c r="R1290" s="215"/>
      <c r="S1290" s="215"/>
      <c r="T1290" s="215"/>
      <c r="U1290" s="201">
        <f t="shared" si="179"/>
        <v>170956</v>
      </c>
      <c r="V1290" s="223">
        <f t="shared" si="180"/>
        <v>170956</v>
      </c>
      <c r="W1290" s="155"/>
      <c r="X1290" s="158"/>
      <c r="Y1290" s="152"/>
      <c r="Z1290" s="123"/>
      <c r="AA1290" s="124"/>
      <c r="AB1290" s="118"/>
      <c r="AC1290" s="135"/>
      <c r="AD1290" s="135"/>
      <c r="AE1290" s="144"/>
      <c r="AF1290" s="145"/>
      <c r="AG1290" s="135"/>
    </row>
    <row r="1291" spans="1:33" ht="21" hidden="1" thickBot="1">
      <c r="A1291" s="63" t="s">
        <v>6090</v>
      </c>
      <c r="B1291" s="64" t="s">
        <v>1558</v>
      </c>
      <c r="C1291" s="65" t="s">
        <v>2179</v>
      </c>
      <c r="D1291" s="65" t="s">
        <v>3332</v>
      </c>
      <c r="E1291" s="65" t="s">
        <v>2116</v>
      </c>
      <c r="F1291" s="65" t="s">
        <v>2117</v>
      </c>
      <c r="G1291" s="66" t="s">
        <v>2107</v>
      </c>
      <c r="H1291" s="67" t="s">
        <v>2110</v>
      </c>
      <c r="I1291" s="321">
        <v>1794166</v>
      </c>
      <c r="J1291" s="341">
        <v>221841</v>
      </c>
      <c r="K1291" s="334">
        <v>2362</v>
      </c>
      <c r="L1291" s="327">
        <v>4342.5600000000004</v>
      </c>
      <c r="M1291" s="68">
        <f t="shared" si="175"/>
        <v>1.3164890999999999E-3</v>
      </c>
      <c r="N1291" s="68">
        <f t="shared" si="176"/>
        <v>6.7253246500000002E-2</v>
      </c>
      <c r="O1291" s="69">
        <f t="shared" si="177"/>
        <v>3.3974233000000002E-3</v>
      </c>
      <c r="P1291" s="362">
        <f t="shared" si="178"/>
        <v>363524</v>
      </c>
      <c r="Q1291" s="215"/>
      <c r="R1291" s="215"/>
      <c r="S1291" s="215"/>
      <c r="T1291" s="215"/>
      <c r="U1291" s="201">
        <f t="shared" si="179"/>
        <v>363524</v>
      </c>
      <c r="V1291" s="223">
        <f t="shared" si="180"/>
        <v>363524</v>
      </c>
      <c r="W1291" s="155"/>
      <c r="X1291" s="158"/>
      <c r="Y1291" s="152"/>
      <c r="Z1291" s="123"/>
      <c r="AA1291" s="124"/>
      <c r="AB1291" s="118"/>
      <c r="AC1291" s="135"/>
      <c r="AD1291" s="135"/>
      <c r="AE1291" s="144"/>
      <c r="AF1291" s="145"/>
      <c r="AG1291" s="135"/>
    </row>
    <row r="1292" spans="1:33" s="9" customFormat="1" ht="21" hidden="1" thickBot="1">
      <c r="A1292" s="92" t="s">
        <v>4983</v>
      </c>
      <c r="B1292" s="87"/>
      <c r="C1292" s="70">
        <v>14</v>
      </c>
      <c r="D1292" s="71" t="s">
        <v>1680</v>
      </c>
      <c r="E1292" s="72"/>
      <c r="F1292" s="72"/>
      <c r="G1292" s="73"/>
      <c r="H1292" s="74"/>
      <c r="I1292" s="173">
        <f>SUM(I978:I1291)</f>
        <v>5425028</v>
      </c>
      <c r="J1292" s="173">
        <f>SUM(J978:J1291)</f>
        <v>740755</v>
      </c>
      <c r="K1292" s="332">
        <f>SUM(K978:K1291)</f>
        <v>25560</v>
      </c>
      <c r="L1292" s="177"/>
      <c r="M1292" s="75"/>
      <c r="N1292" s="75"/>
      <c r="O1292" s="76"/>
      <c r="P1292" s="77">
        <f>SUM(P978:P1291)</f>
        <v>13543634</v>
      </c>
      <c r="Q1292" s="77">
        <f t="shared" ref="Q1292:T1292" si="181">SUM(Q978:Q1291)</f>
        <v>0</v>
      </c>
      <c r="R1292" s="77">
        <f t="shared" si="181"/>
        <v>0</v>
      </c>
      <c r="S1292" s="77">
        <f t="shared" si="181"/>
        <v>0</v>
      </c>
      <c r="T1292" s="77">
        <f t="shared" si="181"/>
        <v>0</v>
      </c>
      <c r="U1292" s="265">
        <f>SUM(U978:U1291)</f>
        <v>13543634</v>
      </c>
      <c r="V1292" s="224"/>
      <c r="W1292" s="154"/>
      <c r="X1292" s="152"/>
      <c r="Y1292" s="154"/>
      <c r="Z1292" s="121"/>
      <c r="AA1292" s="124"/>
      <c r="AB1292" s="121"/>
      <c r="AC1292" s="143"/>
      <c r="AD1292" s="143"/>
      <c r="AE1292" s="143"/>
      <c r="AF1292" s="143"/>
      <c r="AG1292" s="143"/>
    </row>
    <row r="1293" spans="1:33" hidden="1">
      <c r="A1293" s="91" t="s">
        <v>6091</v>
      </c>
      <c r="B1293" s="80" t="s">
        <v>1559</v>
      </c>
      <c r="C1293" s="81" t="s">
        <v>2215</v>
      </c>
      <c r="D1293" s="81" t="s">
        <v>2116</v>
      </c>
      <c r="E1293" s="81" t="s">
        <v>2116</v>
      </c>
      <c r="F1293" s="81" t="s">
        <v>2117</v>
      </c>
      <c r="G1293" s="82" t="s">
        <v>2107</v>
      </c>
      <c r="H1293" s="83" t="s">
        <v>3333</v>
      </c>
      <c r="I1293" s="313">
        <v>35226</v>
      </c>
      <c r="J1293" s="344">
        <v>4146</v>
      </c>
      <c r="K1293" s="331">
        <v>104</v>
      </c>
      <c r="L1293" s="329">
        <v>1793.86</v>
      </c>
      <c r="M1293" s="84">
        <f t="shared" ref="M1293:M1324" si="182" xml:space="preserve"> ROUNDDOWN(K1293/I1293,10)</f>
        <v>2.9523647000000001E-3</v>
      </c>
      <c r="N1293" s="84">
        <f t="shared" ref="N1293:N1324" si="183">ROUNDDOWN(J1293*M1293/L1293,10)</f>
        <v>6.8235559000000001E-3</v>
      </c>
      <c r="O1293" s="85">
        <f t="shared" ref="O1293:O1324" si="184">ROUNDDOWN(N1293/$N$2500,10)</f>
        <v>3.4470460000000003E-4</v>
      </c>
      <c r="P1293" s="362">
        <f>ROUNDDOWN(107000000*O1293,0)</f>
        <v>36883</v>
      </c>
      <c r="Q1293" s="105"/>
      <c r="R1293" s="105"/>
      <c r="S1293" s="105"/>
      <c r="T1293" s="161"/>
      <c r="U1293" s="199">
        <f>MIN(P1293:S1293)</f>
        <v>36883</v>
      </c>
      <c r="V1293" s="223">
        <f t="shared" si="180"/>
        <v>36883</v>
      </c>
      <c r="W1293" s="155"/>
      <c r="X1293" s="158"/>
      <c r="Y1293" s="152"/>
      <c r="Z1293" s="123"/>
      <c r="AA1293" s="124"/>
      <c r="AB1293" s="118"/>
      <c r="AC1293" s="135"/>
      <c r="AD1293" s="135"/>
      <c r="AE1293" s="144"/>
      <c r="AF1293" s="145"/>
      <c r="AG1293" s="135"/>
    </row>
    <row r="1294" spans="1:33" hidden="1">
      <c r="A1294" s="60" t="s">
        <v>6092</v>
      </c>
      <c r="B1294" s="31" t="s">
        <v>1560</v>
      </c>
      <c r="C1294" s="32" t="s">
        <v>2215</v>
      </c>
      <c r="D1294" s="32" t="s">
        <v>2116</v>
      </c>
      <c r="E1294" s="32" t="s">
        <v>2115</v>
      </c>
      <c r="F1294" s="32" t="s">
        <v>2119</v>
      </c>
      <c r="G1294" s="34" t="s">
        <v>2108</v>
      </c>
      <c r="H1294" s="35" t="s">
        <v>3334</v>
      </c>
      <c r="I1294" s="313">
        <v>8357</v>
      </c>
      <c r="J1294" s="344">
        <v>1244</v>
      </c>
      <c r="K1294" s="331">
        <v>9</v>
      </c>
      <c r="L1294" s="327">
        <v>3210.87</v>
      </c>
      <c r="M1294" s="18">
        <f t="shared" si="182"/>
        <v>1.0769414E-3</v>
      </c>
      <c r="N1294" s="18">
        <f t="shared" si="183"/>
        <v>4.1724360000000002E-4</v>
      </c>
      <c r="O1294" s="36">
        <f t="shared" si="184"/>
        <v>2.10778E-5</v>
      </c>
      <c r="P1294" s="362">
        <f t="shared" ref="P1294:P1357" si="185">ROUNDDOWN(107000000*O1294,0)</f>
        <v>2255</v>
      </c>
      <c r="Q1294" s="105"/>
      <c r="R1294" s="103"/>
      <c r="S1294" s="105"/>
      <c r="T1294" s="161"/>
      <c r="U1294" s="199">
        <f t="shared" ref="U1294:U1357" si="186">MIN(P1294:S1294)</f>
        <v>2255</v>
      </c>
      <c r="V1294" s="223">
        <f t="shared" si="180"/>
        <v>2255</v>
      </c>
      <c r="W1294" s="155"/>
      <c r="X1294" s="158"/>
      <c r="Y1294" s="152"/>
      <c r="Z1294" s="123"/>
      <c r="AA1294" s="124"/>
      <c r="AB1294" s="118"/>
      <c r="AC1294" s="135"/>
      <c r="AD1294" s="135"/>
      <c r="AE1294" s="144"/>
      <c r="AF1294" s="145"/>
      <c r="AG1294" s="135"/>
    </row>
    <row r="1295" spans="1:33" hidden="1">
      <c r="A1295" s="60" t="s">
        <v>6093</v>
      </c>
      <c r="B1295" s="31" t="s">
        <v>1561</v>
      </c>
      <c r="C1295" s="32" t="s">
        <v>2215</v>
      </c>
      <c r="D1295" s="32" t="s">
        <v>2116</v>
      </c>
      <c r="E1295" s="32" t="s">
        <v>2120</v>
      </c>
      <c r="F1295" s="32">
        <v>3</v>
      </c>
      <c r="G1295" s="34" t="s">
        <v>2109</v>
      </c>
      <c r="H1295" s="35" t="s">
        <v>3335</v>
      </c>
      <c r="I1295" s="313">
        <v>18984</v>
      </c>
      <c r="J1295" s="344">
        <v>2528</v>
      </c>
      <c r="K1295" s="331">
        <v>37</v>
      </c>
      <c r="L1295" s="327">
        <v>1814.64</v>
      </c>
      <c r="M1295" s="18">
        <f t="shared" si="182"/>
        <v>1.9490096E-3</v>
      </c>
      <c r="N1295" s="18">
        <f t="shared" si="183"/>
        <v>2.7151921E-3</v>
      </c>
      <c r="O1295" s="36">
        <f t="shared" si="184"/>
        <v>1.3716299999999999E-4</v>
      </c>
      <c r="P1295" s="362">
        <f t="shared" si="185"/>
        <v>14676</v>
      </c>
      <c r="Q1295" s="103"/>
      <c r="R1295" s="103"/>
      <c r="S1295" s="105"/>
      <c r="T1295" s="161"/>
      <c r="U1295" s="199">
        <f t="shared" si="186"/>
        <v>14676</v>
      </c>
      <c r="V1295" s="223">
        <f t="shared" si="180"/>
        <v>14676</v>
      </c>
      <c r="W1295" s="155"/>
      <c r="X1295" s="158"/>
      <c r="Y1295" s="152"/>
      <c r="Z1295" s="123"/>
      <c r="AA1295" s="124"/>
      <c r="AB1295" s="118"/>
      <c r="AC1295" s="135"/>
      <c r="AD1295" s="135"/>
      <c r="AE1295" s="144"/>
      <c r="AF1295" s="145"/>
      <c r="AG1295" s="135"/>
    </row>
    <row r="1296" spans="1:33" hidden="1">
      <c r="A1296" s="60" t="s">
        <v>6094</v>
      </c>
      <c r="B1296" s="31" t="s">
        <v>1562</v>
      </c>
      <c r="C1296" s="32" t="s">
        <v>2215</v>
      </c>
      <c r="D1296" s="32" t="s">
        <v>2116</v>
      </c>
      <c r="E1296" s="32" t="s">
        <v>2122</v>
      </c>
      <c r="F1296" s="32">
        <v>3</v>
      </c>
      <c r="G1296" s="34" t="s">
        <v>2109</v>
      </c>
      <c r="H1296" s="35" t="s">
        <v>3336</v>
      </c>
      <c r="I1296" s="313">
        <v>12844</v>
      </c>
      <c r="J1296" s="344">
        <v>1659</v>
      </c>
      <c r="K1296" s="331">
        <v>13</v>
      </c>
      <c r="L1296" s="327">
        <v>1614.94</v>
      </c>
      <c r="M1296" s="18">
        <f t="shared" si="182"/>
        <v>1.0121456999999999E-3</v>
      </c>
      <c r="N1296" s="18">
        <f t="shared" si="183"/>
        <v>1.0397598E-3</v>
      </c>
      <c r="O1296" s="36">
        <f t="shared" si="184"/>
        <v>5.2525399999999997E-5</v>
      </c>
      <c r="P1296" s="362">
        <f t="shared" si="185"/>
        <v>5620</v>
      </c>
      <c r="Q1296" s="103"/>
      <c r="R1296" s="103"/>
      <c r="S1296" s="105"/>
      <c r="T1296" s="161"/>
      <c r="U1296" s="199">
        <f t="shared" si="186"/>
        <v>5620</v>
      </c>
      <c r="V1296" s="223">
        <f t="shared" si="180"/>
        <v>5620</v>
      </c>
      <c r="W1296" s="155"/>
      <c r="X1296" s="158"/>
      <c r="Y1296" s="152"/>
      <c r="Z1296" s="123"/>
      <c r="AA1296" s="124"/>
      <c r="AB1296" s="118"/>
      <c r="AC1296" s="135"/>
      <c r="AD1296" s="135"/>
      <c r="AE1296" s="144"/>
      <c r="AF1296" s="145"/>
      <c r="AG1296" s="135"/>
    </row>
    <row r="1297" spans="1:33" hidden="1">
      <c r="A1297" s="60" t="s">
        <v>6095</v>
      </c>
      <c r="B1297" s="31" t="s">
        <v>1563</v>
      </c>
      <c r="C1297" s="32" t="s">
        <v>2215</v>
      </c>
      <c r="D1297" s="32" t="s">
        <v>2116</v>
      </c>
      <c r="E1297" s="32" t="s">
        <v>2124</v>
      </c>
      <c r="F1297" s="32" t="s">
        <v>2119</v>
      </c>
      <c r="G1297" s="34" t="s">
        <v>2108</v>
      </c>
      <c r="H1297" s="35" t="s">
        <v>3337</v>
      </c>
      <c r="I1297" s="313">
        <v>8997</v>
      </c>
      <c r="J1297" s="344">
        <v>1223</v>
      </c>
      <c r="K1297" s="331">
        <v>5</v>
      </c>
      <c r="L1297" s="327">
        <v>1671.89</v>
      </c>
      <c r="M1297" s="18">
        <f t="shared" si="182"/>
        <v>5.5574080000000004E-4</v>
      </c>
      <c r="N1297" s="18">
        <f t="shared" si="183"/>
        <v>4.0652849999999998E-4</v>
      </c>
      <c r="O1297" s="36">
        <f t="shared" si="184"/>
        <v>2.0536499999999999E-5</v>
      </c>
      <c r="P1297" s="362">
        <f t="shared" si="185"/>
        <v>2197</v>
      </c>
      <c r="Q1297" s="102"/>
      <c r="R1297" s="103"/>
      <c r="S1297" s="105"/>
      <c r="T1297" s="161"/>
      <c r="U1297" s="199">
        <f t="shared" si="186"/>
        <v>2197</v>
      </c>
      <c r="V1297" s="223">
        <f t="shared" si="180"/>
        <v>2197</v>
      </c>
      <c r="W1297" s="155"/>
      <c r="X1297" s="158"/>
      <c r="Y1297" s="152"/>
      <c r="Z1297" s="123"/>
      <c r="AA1297" s="124"/>
      <c r="AB1297" s="118"/>
      <c r="AC1297" s="135"/>
      <c r="AD1297" s="135"/>
      <c r="AE1297" s="144"/>
      <c r="AF1297" s="145"/>
      <c r="AG1297" s="135"/>
    </row>
    <row r="1298" spans="1:33" hidden="1">
      <c r="A1298" s="60" t="s">
        <v>6096</v>
      </c>
      <c r="B1298" s="31" t="s">
        <v>1564</v>
      </c>
      <c r="C1298" s="32" t="s">
        <v>2215</v>
      </c>
      <c r="D1298" s="32" t="s">
        <v>2116</v>
      </c>
      <c r="E1298" s="32" t="s">
        <v>2126</v>
      </c>
      <c r="F1298" s="32" t="s">
        <v>2119</v>
      </c>
      <c r="G1298" s="34" t="s">
        <v>2108</v>
      </c>
      <c r="H1298" s="35" t="s">
        <v>3095</v>
      </c>
      <c r="I1298" s="313">
        <v>4874</v>
      </c>
      <c r="J1298" s="344">
        <v>650</v>
      </c>
      <c r="K1298" s="331">
        <v>5</v>
      </c>
      <c r="L1298" s="327">
        <v>1858.32</v>
      </c>
      <c r="M1298" s="18">
        <f t="shared" si="182"/>
        <v>1.0258514000000001E-3</v>
      </c>
      <c r="N1298" s="18">
        <f t="shared" si="183"/>
        <v>3.5882049999999999E-4</v>
      </c>
      <c r="O1298" s="36">
        <f t="shared" si="184"/>
        <v>1.81264E-5</v>
      </c>
      <c r="P1298" s="362">
        <f t="shared" si="185"/>
        <v>1939</v>
      </c>
      <c r="Q1298" s="102"/>
      <c r="R1298" s="103"/>
      <c r="S1298" s="105"/>
      <c r="T1298" s="161"/>
      <c r="U1298" s="199">
        <f t="shared" si="186"/>
        <v>1939</v>
      </c>
      <c r="V1298" s="223">
        <f t="shared" si="180"/>
        <v>1939</v>
      </c>
      <c r="W1298" s="155"/>
      <c r="X1298" s="158"/>
      <c r="Y1298" s="152"/>
      <c r="Z1298" s="123"/>
      <c r="AA1298" s="124"/>
      <c r="AB1298" s="118"/>
      <c r="AC1298" s="135"/>
      <c r="AD1298" s="135"/>
      <c r="AE1298" s="144"/>
      <c r="AF1298" s="145"/>
      <c r="AG1298" s="135"/>
    </row>
    <row r="1299" spans="1:33" hidden="1">
      <c r="A1299" s="60" t="s">
        <v>6097</v>
      </c>
      <c r="B1299" s="31" t="s">
        <v>1565</v>
      </c>
      <c r="C1299" s="32" t="s">
        <v>2215</v>
      </c>
      <c r="D1299" s="32" t="s">
        <v>2115</v>
      </c>
      <c r="E1299" s="32" t="s">
        <v>2116</v>
      </c>
      <c r="F1299" s="32">
        <v>3</v>
      </c>
      <c r="G1299" s="34" t="s">
        <v>2109</v>
      </c>
      <c r="H1299" s="35" t="s">
        <v>3338</v>
      </c>
      <c r="I1299" s="313">
        <v>5901</v>
      </c>
      <c r="J1299" s="344">
        <v>658</v>
      </c>
      <c r="K1299" s="331">
        <v>20</v>
      </c>
      <c r="L1299" s="327">
        <v>1597.99</v>
      </c>
      <c r="M1299" s="18">
        <f t="shared" si="182"/>
        <v>3.3892560000000002E-3</v>
      </c>
      <c r="N1299" s="18">
        <f t="shared" si="183"/>
        <v>1.3955847000000001E-3</v>
      </c>
      <c r="O1299" s="36">
        <f t="shared" si="184"/>
        <v>7.05005E-5</v>
      </c>
      <c r="P1299" s="362">
        <f t="shared" si="185"/>
        <v>7543</v>
      </c>
      <c r="Q1299" s="103"/>
      <c r="R1299" s="103"/>
      <c r="S1299" s="105"/>
      <c r="T1299" s="161"/>
      <c r="U1299" s="199">
        <f t="shared" si="186"/>
        <v>7543</v>
      </c>
      <c r="V1299" s="223">
        <f t="shared" si="180"/>
        <v>7543</v>
      </c>
      <c r="W1299" s="155"/>
      <c r="X1299" s="158"/>
      <c r="Y1299" s="152"/>
      <c r="Z1299" s="123"/>
      <c r="AA1299" s="124"/>
      <c r="AB1299" s="118"/>
      <c r="AC1299" s="135"/>
      <c r="AD1299" s="135"/>
      <c r="AE1299" s="144"/>
      <c r="AF1299" s="145"/>
      <c r="AG1299" s="135"/>
    </row>
    <row r="1300" spans="1:33" hidden="1">
      <c r="A1300" s="60" t="s">
        <v>6098</v>
      </c>
      <c r="B1300" s="31" t="s">
        <v>1566</v>
      </c>
      <c r="C1300" s="32" t="s">
        <v>2215</v>
      </c>
      <c r="D1300" s="32" t="s">
        <v>2115</v>
      </c>
      <c r="E1300" s="32" t="s">
        <v>2115</v>
      </c>
      <c r="F1300" s="32" t="s">
        <v>2119</v>
      </c>
      <c r="G1300" s="34" t="s">
        <v>2108</v>
      </c>
      <c r="H1300" s="35" t="s">
        <v>3339</v>
      </c>
      <c r="I1300" s="313">
        <v>6363</v>
      </c>
      <c r="J1300" s="344">
        <v>699</v>
      </c>
      <c r="K1300" s="331">
        <v>13</v>
      </c>
      <c r="L1300" s="327">
        <v>1401.63</v>
      </c>
      <c r="M1300" s="18">
        <f t="shared" si="182"/>
        <v>2.0430613999999998E-3</v>
      </c>
      <c r="N1300" s="18">
        <f t="shared" si="183"/>
        <v>1.018885E-3</v>
      </c>
      <c r="O1300" s="36">
        <f t="shared" si="184"/>
        <v>5.1470800000000002E-5</v>
      </c>
      <c r="P1300" s="362">
        <f t="shared" si="185"/>
        <v>5507</v>
      </c>
      <c r="Q1300" s="103"/>
      <c r="R1300" s="103"/>
      <c r="S1300" s="105"/>
      <c r="T1300" s="161"/>
      <c r="U1300" s="199">
        <f t="shared" si="186"/>
        <v>5507</v>
      </c>
      <c r="V1300" s="223">
        <f t="shared" si="180"/>
        <v>5507</v>
      </c>
      <c r="W1300" s="155"/>
      <c r="X1300" s="158"/>
      <c r="Y1300" s="152"/>
      <c r="Z1300" s="123"/>
      <c r="AA1300" s="124"/>
      <c r="AB1300" s="118"/>
      <c r="AC1300" s="135"/>
      <c r="AD1300" s="135"/>
      <c r="AE1300" s="144"/>
      <c r="AF1300" s="145"/>
      <c r="AG1300" s="135"/>
    </row>
    <row r="1301" spans="1:33" hidden="1">
      <c r="A1301" s="60" t="s">
        <v>6099</v>
      </c>
      <c r="B1301" s="31" t="s">
        <v>1567</v>
      </c>
      <c r="C1301" s="32" t="s">
        <v>2215</v>
      </c>
      <c r="D1301" s="32" t="s">
        <v>2115</v>
      </c>
      <c r="E1301" s="32" t="s">
        <v>2120</v>
      </c>
      <c r="F1301" s="32">
        <v>3</v>
      </c>
      <c r="G1301" s="34" t="s">
        <v>2109</v>
      </c>
      <c r="H1301" s="35" t="s">
        <v>3340</v>
      </c>
      <c r="I1301" s="313">
        <v>22029</v>
      </c>
      <c r="J1301" s="344">
        <v>2732</v>
      </c>
      <c r="K1301" s="331">
        <v>107</v>
      </c>
      <c r="L1301" s="327">
        <v>1679.32</v>
      </c>
      <c r="M1301" s="18">
        <f t="shared" si="182"/>
        <v>4.8572336000000001E-3</v>
      </c>
      <c r="N1301" s="18">
        <f t="shared" si="183"/>
        <v>7.9019854000000004E-3</v>
      </c>
      <c r="O1301" s="36">
        <f t="shared" si="184"/>
        <v>3.9918350000000001E-4</v>
      </c>
      <c r="P1301" s="362">
        <f t="shared" si="185"/>
        <v>42712</v>
      </c>
      <c r="Q1301" s="102"/>
      <c r="R1301" s="103"/>
      <c r="S1301" s="105"/>
      <c r="T1301" s="161"/>
      <c r="U1301" s="199">
        <f t="shared" si="186"/>
        <v>42712</v>
      </c>
      <c r="V1301" s="223">
        <f t="shared" si="180"/>
        <v>42712</v>
      </c>
      <c r="W1301" s="155"/>
      <c r="X1301" s="158"/>
      <c r="Y1301" s="152"/>
      <c r="Z1301" s="123"/>
      <c r="AA1301" s="124"/>
      <c r="AB1301" s="118"/>
      <c r="AC1301" s="135"/>
      <c r="AD1301" s="135"/>
      <c r="AE1301" s="144"/>
      <c r="AF1301" s="145"/>
      <c r="AG1301" s="135"/>
    </row>
    <row r="1302" spans="1:33" hidden="1">
      <c r="A1302" s="60" t="s">
        <v>6100</v>
      </c>
      <c r="B1302" s="31" t="s">
        <v>1568</v>
      </c>
      <c r="C1302" s="32" t="s">
        <v>2215</v>
      </c>
      <c r="D1302" s="32" t="s">
        <v>2115</v>
      </c>
      <c r="E1302" s="32" t="s">
        <v>2122</v>
      </c>
      <c r="F1302" s="32">
        <v>3</v>
      </c>
      <c r="G1302" s="34" t="s">
        <v>2109</v>
      </c>
      <c r="H1302" s="35" t="s">
        <v>3341</v>
      </c>
      <c r="I1302" s="313">
        <v>10722</v>
      </c>
      <c r="J1302" s="344">
        <v>1261</v>
      </c>
      <c r="K1302" s="331">
        <v>30</v>
      </c>
      <c r="L1302" s="327">
        <v>1535.3</v>
      </c>
      <c r="M1302" s="18">
        <f t="shared" si="182"/>
        <v>2.7979853999999999E-3</v>
      </c>
      <c r="N1302" s="18">
        <f t="shared" si="183"/>
        <v>2.2980913E-3</v>
      </c>
      <c r="O1302" s="36">
        <f t="shared" si="184"/>
        <v>1.1609230000000001E-4</v>
      </c>
      <c r="P1302" s="362">
        <f t="shared" si="185"/>
        <v>12421</v>
      </c>
      <c r="Q1302" s="102"/>
      <c r="R1302" s="102"/>
      <c r="S1302" s="105"/>
      <c r="T1302" s="161"/>
      <c r="U1302" s="199">
        <f t="shared" si="186"/>
        <v>12421</v>
      </c>
      <c r="V1302" s="223">
        <f t="shared" si="180"/>
        <v>12421</v>
      </c>
      <c r="W1302" s="155"/>
      <c r="X1302" s="158"/>
      <c r="Y1302" s="152"/>
      <c r="Z1302" s="123"/>
      <c r="AA1302" s="124"/>
      <c r="AB1302" s="118"/>
      <c r="AC1302" s="135"/>
      <c r="AD1302" s="135"/>
      <c r="AE1302" s="144"/>
      <c r="AF1302" s="145"/>
      <c r="AG1302" s="135"/>
    </row>
    <row r="1303" spans="1:33" hidden="1">
      <c r="A1303" s="60" t="s">
        <v>6101</v>
      </c>
      <c r="B1303" s="31" t="s">
        <v>1569</v>
      </c>
      <c r="C1303" s="32" t="s">
        <v>2215</v>
      </c>
      <c r="D1303" s="32" t="s">
        <v>2120</v>
      </c>
      <c r="E1303" s="32" t="s">
        <v>2116</v>
      </c>
      <c r="F1303" s="32" t="s">
        <v>2117</v>
      </c>
      <c r="G1303" s="34" t="s">
        <v>2107</v>
      </c>
      <c r="H1303" s="35" t="s">
        <v>3342</v>
      </c>
      <c r="I1303" s="313">
        <v>60021</v>
      </c>
      <c r="J1303" s="344">
        <v>6798</v>
      </c>
      <c r="K1303" s="331">
        <v>184</v>
      </c>
      <c r="L1303" s="327">
        <v>2632.52</v>
      </c>
      <c r="M1303" s="18">
        <f t="shared" si="182"/>
        <v>3.0655936999999999E-3</v>
      </c>
      <c r="N1303" s="18">
        <f t="shared" si="183"/>
        <v>7.9163332999999999E-3</v>
      </c>
      <c r="O1303" s="36">
        <f t="shared" si="184"/>
        <v>3.9990829999999997E-4</v>
      </c>
      <c r="P1303" s="362">
        <f t="shared" si="185"/>
        <v>42790</v>
      </c>
      <c r="Q1303" s="102"/>
      <c r="R1303" s="102"/>
      <c r="S1303" s="105"/>
      <c r="T1303" s="161"/>
      <c r="U1303" s="199">
        <f t="shared" si="186"/>
        <v>42790</v>
      </c>
      <c r="V1303" s="223">
        <f t="shared" si="180"/>
        <v>42790</v>
      </c>
      <c r="W1303" s="155"/>
      <c r="X1303" s="158"/>
      <c r="Y1303" s="152"/>
      <c r="Z1303" s="123"/>
      <c r="AA1303" s="124"/>
      <c r="AB1303" s="118"/>
      <c r="AC1303" s="135"/>
      <c r="AD1303" s="135"/>
      <c r="AE1303" s="144"/>
      <c r="AF1303" s="145"/>
      <c r="AG1303" s="135"/>
    </row>
    <row r="1304" spans="1:33" hidden="1">
      <c r="A1304" s="60" t="s">
        <v>6102</v>
      </c>
      <c r="B1304" s="31" t="s">
        <v>1570</v>
      </c>
      <c r="C1304" s="32" t="s">
        <v>2215</v>
      </c>
      <c r="D1304" s="32" t="s">
        <v>2120</v>
      </c>
      <c r="E1304" s="32" t="s">
        <v>2115</v>
      </c>
      <c r="F1304" s="32" t="s">
        <v>2119</v>
      </c>
      <c r="G1304" s="34" t="s">
        <v>2108</v>
      </c>
      <c r="H1304" s="35" t="s">
        <v>3343</v>
      </c>
      <c r="I1304" s="313">
        <v>7895</v>
      </c>
      <c r="J1304" s="344">
        <v>938</v>
      </c>
      <c r="K1304" s="331">
        <v>15</v>
      </c>
      <c r="L1304" s="327">
        <v>2047.87</v>
      </c>
      <c r="M1304" s="18">
        <f t="shared" si="182"/>
        <v>1.8999366000000001E-3</v>
      </c>
      <c r="N1304" s="18">
        <f t="shared" si="183"/>
        <v>8.70241E-4</v>
      </c>
      <c r="O1304" s="36">
        <f t="shared" si="184"/>
        <v>4.3961800000000003E-5</v>
      </c>
      <c r="P1304" s="362">
        <f t="shared" si="185"/>
        <v>4703</v>
      </c>
      <c r="Q1304" s="102"/>
      <c r="R1304" s="102"/>
      <c r="S1304" s="105"/>
      <c r="T1304" s="161"/>
      <c r="U1304" s="199">
        <f t="shared" si="186"/>
        <v>4703</v>
      </c>
      <c r="V1304" s="223">
        <f t="shared" si="180"/>
        <v>4703</v>
      </c>
      <c r="W1304" s="155"/>
      <c r="X1304" s="158"/>
      <c r="Y1304" s="152"/>
      <c r="Z1304" s="123"/>
      <c r="AA1304" s="124"/>
      <c r="AB1304" s="118"/>
      <c r="AC1304" s="135"/>
      <c r="AD1304" s="135"/>
      <c r="AE1304" s="144"/>
      <c r="AF1304" s="145"/>
      <c r="AG1304" s="135"/>
    </row>
    <row r="1305" spans="1:33" hidden="1">
      <c r="A1305" s="60" t="s">
        <v>6103</v>
      </c>
      <c r="B1305" s="31" t="s">
        <v>1571</v>
      </c>
      <c r="C1305" s="32" t="s">
        <v>2215</v>
      </c>
      <c r="D1305" s="32" t="s">
        <v>2120</v>
      </c>
      <c r="E1305" s="32" t="s">
        <v>2120</v>
      </c>
      <c r="F1305" s="32" t="s">
        <v>2119</v>
      </c>
      <c r="G1305" s="34" t="s">
        <v>2108</v>
      </c>
      <c r="H1305" s="35" t="s">
        <v>3344</v>
      </c>
      <c r="I1305" s="313">
        <v>5553</v>
      </c>
      <c r="J1305" s="344">
        <v>612</v>
      </c>
      <c r="K1305" s="331">
        <v>26</v>
      </c>
      <c r="L1305" s="327">
        <v>1415.92</v>
      </c>
      <c r="M1305" s="18">
        <f t="shared" si="182"/>
        <v>4.6821537000000003E-3</v>
      </c>
      <c r="N1305" s="18">
        <f t="shared" si="183"/>
        <v>2.0237570000000002E-3</v>
      </c>
      <c r="O1305" s="36">
        <f t="shared" si="184"/>
        <v>1.022338E-4</v>
      </c>
      <c r="P1305" s="362">
        <f t="shared" si="185"/>
        <v>10939</v>
      </c>
      <c r="Q1305" s="103"/>
      <c r="R1305" s="103"/>
      <c r="S1305" s="105"/>
      <c r="T1305" s="161"/>
      <c r="U1305" s="199">
        <f t="shared" si="186"/>
        <v>10939</v>
      </c>
      <c r="V1305" s="223">
        <f t="shared" si="180"/>
        <v>10939</v>
      </c>
      <c r="W1305" s="155"/>
      <c r="X1305" s="158"/>
      <c r="Y1305" s="152"/>
      <c r="Z1305" s="123"/>
      <c r="AA1305" s="124"/>
      <c r="AB1305" s="118"/>
      <c r="AC1305" s="135"/>
      <c r="AD1305" s="135"/>
      <c r="AE1305" s="144"/>
      <c r="AF1305" s="145"/>
      <c r="AG1305" s="135"/>
    </row>
    <row r="1306" spans="1:33" hidden="1">
      <c r="A1306" s="60" t="s">
        <v>6104</v>
      </c>
      <c r="B1306" s="31" t="s">
        <v>1572</v>
      </c>
      <c r="C1306" s="32" t="s">
        <v>2215</v>
      </c>
      <c r="D1306" s="32" t="s">
        <v>2120</v>
      </c>
      <c r="E1306" s="32" t="s">
        <v>2122</v>
      </c>
      <c r="F1306" s="32" t="s">
        <v>2119</v>
      </c>
      <c r="G1306" s="34" t="s">
        <v>2108</v>
      </c>
      <c r="H1306" s="35" t="s">
        <v>3345</v>
      </c>
      <c r="I1306" s="313">
        <v>7277</v>
      </c>
      <c r="J1306" s="344">
        <v>846</v>
      </c>
      <c r="K1306" s="331">
        <v>8</v>
      </c>
      <c r="L1306" s="327">
        <v>1432.33</v>
      </c>
      <c r="M1306" s="18">
        <f t="shared" si="182"/>
        <v>1.0993540999999999E-3</v>
      </c>
      <c r="N1306" s="18">
        <f t="shared" si="183"/>
        <v>6.4932909999999996E-4</v>
      </c>
      <c r="O1306" s="36">
        <f t="shared" si="184"/>
        <v>3.2802000000000002E-5</v>
      </c>
      <c r="P1306" s="362">
        <f t="shared" si="185"/>
        <v>3509</v>
      </c>
      <c r="Q1306" s="103"/>
      <c r="R1306" s="103"/>
      <c r="S1306" s="105"/>
      <c r="T1306" s="161"/>
      <c r="U1306" s="199">
        <f t="shared" si="186"/>
        <v>3509</v>
      </c>
      <c r="V1306" s="223">
        <f t="shared" si="180"/>
        <v>3509</v>
      </c>
      <c r="W1306" s="155"/>
      <c r="X1306" s="158"/>
      <c r="Y1306" s="152"/>
      <c r="Z1306" s="123"/>
      <c r="AA1306" s="124"/>
      <c r="AB1306" s="118"/>
      <c r="AC1306" s="135"/>
      <c r="AD1306" s="135"/>
      <c r="AE1306" s="144"/>
      <c r="AF1306" s="145"/>
      <c r="AG1306" s="135"/>
    </row>
    <row r="1307" spans="1:33" hidden="1">
      <c r="A1307" s="60" t="s">
        <v>6105</v>
      </c>
      <c r="B1307" s="31" t="s">
        <v>1573</v>
      </c>
      <c r="C1307" s="32" t="s">
        <v>2215</v>
      </c>
      <c r="D1307" s="32" t="s">
        <v>2120</v>
      </c>
      <c r="E1307" s="32" t="s">
        <v>2124</v>
      </c>
      <c r="F1307" s="32" t="s">
        <v>2119</v>
      </c>
      <c r="G1307" s="34" t="s">
        <v>2108</v>
      </c>
      <c r="H1307" s="35" t="s">
        <v>3346</v>
      </c>
      <c r="I1307" s="313">
        <v>3956</v>
      </c>
      <c r="J1307" s="344">
        <v>376</v>
      </c>
      <c r="K1307" s="331">
        <v>4</v>
      </c>
      <c r="L1307" s="327">
        <v>2274.37</v>
      </c>
      <c r="M1307" s="18">
        <f t="shared" si="182"/>
        <v>1.0111223E-3</v>
      </c>
      <c r="N1307" s="18">
        <f t="shared" si="183"/>
        <v>1.6715919999999999E-4</v>
      </c>
      <c r="O1307" s="36">
        <f t="shared" si="184"/>
        <v>8.4442999999999998E-6</v>
      </c>
      <c r="P1307" s="362">
        <f t="shared" si="185"/>
        <v>903</v>
      </c>
      <c r="Q1307" s="103"/>
      <c r="R1307" s="103"/>
      <c r="S1307" s="105"/>
      <c r="T1307" s="161"/>
      <c r="U1307" s="199">
        <f t="shared" si="186"/>
        <v>903</v>
      </c>
      <c r="V1307" s="223">
        <f t="shared" si="180"/>
        <v>903</v>
      </c>
      <c r="W1307" s="155"/>
      <c r="X1307" s="158"/>
      <c r="Y1307" s="152"/>
      <c r="Z1307" s="123"/>
      <c r="AA1307" s="124"/>
      <c r="AB1307" s="118"/>
      <c r="AC1307" s="135"/>
      <c r="AD1307" s="135"/>
      <c r="AE1307" s="144"/>
      <c r="AF1307" s="145"/>
      <c r="AG1307" s="135"/>
    </row>
    <row r="1308" spans="1:33" hidden="1">
      <c r="A1308" s="60" t="s">
        <v>6106</v>
      </c>
      <c r="B1308" s="31" t="s">
        <v>1574</v>
      </c>
      <c r="C1308" s="32" t="s">
        <v>2215</v>
      </c>
      <c r="D1308" s="32" t="s">
        <v>2120</v>
      </c>
      <c r="E1308" s="32" t="s">
        <v>2126</v>
      </c>
      <c r="F1308" s="32" t="s">
        <v>2119</v>
      </c>
      <c r="G1308" s="34" t="s">
        <v>2108</v>
      </c>
      <c r="H1308" s="35" t="s">
        <v>3347</v>
      </c>
      <c r="I1308" s="313">
        <v>8299</v>
      </c>
      <c r="J1308" s="344">
        <v>945</v>
      </c>
      <c r="K1308" s="331">
        <v>18</v>
      </c>
      <c r="L1308" s="327">
        <v>1663.16</v>
      </c>
      <c r="M1308" s="18">
        <f t="shared" si="182"/>
        <v>2.1689360000000002E-3</v>
      </c>
      <c r="N1308" s="18">
        <f t="shared" si="183"/>
        <v>1.2323796E-3</v>
      </c>
      <c r="O1308" s="36">
        <f t="shared" si="184"/>
        <v>6.2255900000000001E-5</v>
      </c>
      <c r="P1308" s="362">
        <f t="shared" si="185"/>
        <v>6661</v>
      </c>
      <c r="Q1308" s="103"/>
      <c r="R1308" s="102"/>
      <c r="S1308" s="105"/>
      <c r="T1308" s="161"/>
      <c r="U1308" s="199">
        <f t="shared" si="186"/>
        <v>6661</v>
      </c>
      <c r="V1308" s="223">
        <f t="shared" si="180"/>
        <v>6661</v>
      </c>
      <c r="W1308" s="155"/>
      <c r="X1308" s="158"/>
      <c r="Y1308" s="152"/>
      <c r="Z1308" s="123"/>
      <c r="AA1308" s="124"/>
      <c r="AB1308" s="118"/>
      <c r="AC1308" s="135"/>
      <c r="AD1308" s="135"/>
      <c r="AE1308" s="144"/>
      <c r="AF1308" s="145"/>
      <c r="AG1308" s="135"/>
    </row>
    <row r="1309" spans="1:33" hidden="1">
      <c r="A1309" s="60" t="s">
        <v>6107</v>
      </c>
      <c r="B1309" s="31" t="s">
        <v>1575</v>
      </c>
      <c r="C1309" s="32" t="s">
        <v>2215</v>
      </c>
      <c r="D1309" s="32" t="s">
        <v>2122</v>
      </c>
      <c r="E1309" s="32" t="s">
        <v>2116</v>
      </c>
      <c r="F1309" s="32">
        <v>3</v>
      </c>
      <c r="G1309" s="34" t="s">
        <v>2109</v>
      </c>
      <c r="H1309" s="35" t="s">
        <v>3348</v>
      </c>
      <c r="I1309" s="313">
        <v>9170</v>
      </c>
      <c r="J1309" s="344">
        <v>1092</v>
      </c>
      <c r="K1309" s="331">
        <v>55</v>
      </c>
      <c r="L1309" s="327">
        <v>1385.84</v>
      </c>
      <c r="M1309" s="18">
        <f t="shared" si="182"/>
        <v>5.9978189000000001E-3</v>
      </c>
      <c r="N1309" s="18">
        <f t="shared" si="183"/>
        <v>4.7260998000000004E-3</v>
      </c>
      <c r="O1309" s="36">
        <f t="shared" si="184"/>
        <v>2.387477E-4</v>
      </c>
      <c r="P1309" s="362">
        <f t="shared" si="185"/>
        <v>25546</v>
      </c>
      <c r="Q1309" s="103"/>
      <c r="R1309" s="103"/>
      <c r="S1309" s="105"/>
      <c r="T1309" s="161"/>
      <c r="U1309" s="199">
        <f t="shared" si="186"/>
        <v>25546</v>
      </c>
      <c r="V1309" s="223">
        <f t="shared" si="180"/>
        <v>25546</v>
      </c>
      <c r="W1309" s="155"/>
      <c r="X1309" s="158"/>
      <c r="Y1309" s="152"/>
      <c r="Z1309" s="123"/>
      <c r="AA1309" s="124"/>
      <c r="AB1309" s="118"/>
      <c r="AC1309" s="135"/>
      <c r="AD1309" s="135"/>
      <c r="AE1309" s="144"/>
      <c r="AF1309" s="145"/>
      <c r="AG1309" s="135"/>
    </row>
    <row r="1310" spans="1:33" hidden="1">
      <c r="A1310" s="60" t="s">
        <v>6108</v>
      </c>
      <c r="B1310" s="31" t="s">
        <v>1576</v>
      </c>
      <c r="C1310" s="32" t="s">
        <v>2215</v>
      </c>
      <c r="D1310" s="32" t="s">
        <v>2122</v>
      </c>
      <c r="E1310" s="32" t="s">
        <v>2115</v>
      </c>
      <c r="F1310" s="32">
        <v>3</v>
      </c>
      <c r="G1310" s="34" t="s">
        <v>2109</v>
      </c>
      <c r="H1310" s="35" t="s">
        <v>3349</v>
      </c>
      <c r="I1310" s="313">
        <v>35724</v>
      </c>
      <c r="J1310" s="344">
        <v>4024</v>
      </c>
      <c r="K1310" s="331">
        <v>85</v>
      </c>
      <c r="L1310" s="327">
        <v>1860.17</v>
      </c>
      <c r="M1310" s="18">
        <f t="shared" si="182"/>
        <v>2.3793528000000002E-3</v>
      </c>
      <c r="N1310" s="18">
        <f t="shared" si="183"/>
        <v>5.1471186000000002E-3</v>
      </c>
      <c r="O1310" s="36">
        <f t="shared" si="184"/>
        <v>2.6001630000000001E-4</v>
      </c>
      <c r="P1310" s="362">
        <f t="shared" si="185"/>
        <v>27821</v>
      </c>
      <c r="Q1310" s="103"/>
      <c r="R1310" s="103"/>
      <c r="S1310" s="105"/>
      <c r="T1310" s="161"/>
      <c r="U1310" s="199">
        <f t="shared" si="186"/>
        <v>27821</v>
      </c>
      <c r="V1310" s="223">
        <f t="shared" si="180"/>
        <v>27821</v>
      </c>
      <c r="W1310" s="155"/>
      <c r="X1310" s="158"/>
      <c r="Y1310" s="152"/>
      <c r="Z1310" s="123"/>
      <c r="AA1310" s="124"/>
      <c r="AB1310" s="118"/>
      <c r="AC1310" s="135"/>
      <c r="AD1310" s="135"/>
      <c r="AE1310" s="144"/>
      <c r="AF1310" s="145"/>
      <c r="AG1310" s="135"/>
    </row>
    <row r="1311" spans="1:33" hidden="1">
      <c r="A1311" s="60" t="s">
        <v>6109</v>
      </c>
      <c r="B1311" s="31" t="s">
        <v>1577</v>
      </c>
      <c r="C1311" s="32" t="s">
        <v>2215</v>
      </c>
      <c r="D1311" s="32" t="s">
        <v>2122</v>
      </c>
      <c r="E1311" s="32" t="s">
        <v>2120</v>
      </c>
      <c r="F1311" s="32" t="s">
        <v>2119</v>
      </c>
      <c r="G1311" s="34" t="s">
        <v>2108</v>
      </c>
      <c r="H1311" s="35" t="s">
        <v>3350</v>
      </c>
      <c r="I1311" s="313">
        <v>6803</v>
      </c>
      <c r="J1311" s="344">
        <v>708</v>
      </c>
      <c r="K1311" s="331">
        <v>29</v>
      </c>
      <c r="L1311" s="327">
        <v>1102.22</v>
      </c>
      <c r="M1311" s="18">
        <f t="shared" si="182"/>
        <v>4.2628251999999997E-3</v>
      </c>
      <c r="N1311" s="18">
        <f t="shared" si="183"/>
        <v>2.7381831E-3</v>
      </c>
      <c r="O1311" s="36">
        <f t="shared" si="184"/>
        <v>1.383244E-4</v>
      </c>
      <c r="P1311" s="362">
        <f t="shared" si="185"/>
        <v>14800</v>
      </c>
      <c r="Q1311" s="103"/>
      <c r="R1311" s="103"/>
      <c r="S1311" s="105"/>
      <c r="T1311" s="161"/>
      <c r="U1311" s="199">
        <f t="shared" si="186"/>
        <v>14800</v>
      </c>
      <c r="V1311" s="223">
        <f t="shared" si="180"/>
        <v>14800</v>
      </c>
      <c r="W1311" s="155"/>
      <c r="X1311" s="158"/>
      <c r="Y1311" s="152"/>
      <c r="Z1311" s="123"/>
      <c r="AA1311" s="124"/>
      <c r="AB1311" s="118"/>
      <c r="AC1311" s="135"/>
      <c r="AD1311" s="135"/>
      <c r="AE1311" s="144"/>
      <c r="AF1311" s="145"/>
      <c r="AG1311" s="135"/>
    </row>
    <row r="1312" spans="1:33" hidden="1">
      <c r="A1312" s="60" t="s">
        <v>6110</v>
      </c>
      <c r="B1312" s="31" t="s">
        <v>1578</v>
      </c>
      <c r="C1312" s="32" t="s">
        <v>2215</v>
      </c>
      <c r="D1312" s="32" t="s">
        <v>2122</v>
      </c>
      <c r="E1312" s="32" t="s">
        <v>2122</v>
      </c>
      <c r="F1312" s="32">
        <v>3</v>
      </c>
      <c r="G1312" s="34" t="s">
        <v>2109</v>
      </c>
      <c r="H1312" s="35" t="s">
        <v>3351</v>
      </c>
      <c r="I1312" s="313">
        <v>13329</v>
      </c>
      <c r="J1312" s="344">
        <v>1573</v>
      </c>
      <c r="K1312" s="331">
        <v>32</v>
      </c>
      <c r="L1312" s="327">
        <v>1376.85</v>
      </c>
      <c r="M1312" s="18">
        <f t="shared" si="182"/>
        <v>2.4007802E-3</v>
      </c>
      <c r="N1312" s="18">
        <f t="shared" si="183"/>
        <v>2.7428022E-3</v>
      </c>
      <c r="O1312" s="36">
        <f t="shared" si="184"/>
        <v>1.385577E-4</v>
      </c>
      <c r="P1312" s="362">
        <f t="shared" si="185"/>
        <v>14825</v>
      </c>
      <c r="Q1312" s="103"/>
      <c r="R1312" s="103"/>
      <c r="S1312" s="105"/>
      <c r="T1312" s="161"/>
      <c r="U1312" s="199">
        <f t="shared" si="186"/>
        <v>14825</v>
      </c>
      <c r="V1312" s="223">
        <f t="shared" si="180"/>
        <v>14825</v>
      </c>
      <c r="W1312" s="155"/>
      <c r="X1312" s="158"/>
      <c r="Y1312" s="152"/>
      <c r="Z1312" s="123"/>
      <c r="AA1312" s="124"/>
      <c r="AB1312" s="118"/>
      <c r="AC1312" s="135"/>
      <c r="AD1312" s="135"/>
      <c r="AE1312" s="144"/>
      <c r="AF1312" s="145"/>
      <c r="AG1312" s="135"/>
    </row>
    <row r="1313" spans="1:33" hidden="1">
      <c r="A1313" s="60" t="s">
        <v>6111</v>
      </c>
      <c r="B1313" s="31" t="s">
        <v>1579</v>
      </c>
      <c r="C1313" s="32" t="s">
        <v>2215</v>
      </c>
      <c r="D1313" s="32" t="s">
        <v>2124</v>
      </c>
      <c r="E1313" s="32" t="s">
        <v>2116</v>
      </c>
      <c r="F1313" s="32">
        <v>3</v>
      </c>
      <c r="G1313" s="34" t="s">
        <v>2109</v>
      </c>
      <c r="H1313" s="35" t="s">
        <v>3352</v>
      </c>
      <c r="I1313" s="313">
        <v>12628</v>
      </c>
      <c r="J1313" s="344">
        <v>1523</v>
      </c>
      <c r="K1313" s="331">
        <v>22</v>
      </c>
      <c r="L1313" s="327">
        <v>3150.59</v>
      </c>
      <c r="M1313" s="18">
        <f t="shared" si="182"/>
        <v>1.7421602E-3</v>
      </c>
      <c r="N1313" s="18">
        <f t="shared" si="183"/>
        <v>8.4216279999999998E-4</v>
      </c>
      <c r="O1313" s="36">
        <f t="shared" si="184"/>
        <v>4.2543400000000003E-5</v>
      </c>
      <c r="P1313" s="362">
        <f t="shared" si="185"/>
        <v>4552</v>
      </c>
      <c r="Q1313" s="103"/>
      <c r="R1313" s="103"/>
      <c r="S1313" s="105"/>
      <c r="T1313" s="161"/>
      <c r="U1313" s="199">
        <f t="shared" si="186"/>
        <v>4552</v>
      </c>
      <c r="V1313" s="223">
        <f t="shared" si="180"/>
        <v>4552</v>
      </c>
      <c r="W1313" s="155"/>
      <c r="X1313" s="158"/>
      <c r="Y1313" s="152"/>
      <c r="Z1313" s="123"/>
      <c r="AA1313" s="124"/>
      <c r="AB1313" s="118"/>
      <c r="AC1313" s="135"/>
      <c r="AD1313" s="135"/>
      <c r="AE1313" s="144"/>
      <c r="AF1313" s="145"/>
      <c r="AG1313" s="135"/>
    </row>
    <row r="1314" spans="1:33" hidden="1">
      <c r="A1314" s="60" t="s">
        <v>6112</v>
      </c>
      <c r="B1314" s="31" t="s">
        <v>1580</v>
      </c>
      <c r="C1314" s="32" t="s">
        <v>2215</v>
      </c>
      <c r="D1314" s="32" t="s">
        <v>2124</v>
      </c>
      <c r="E1314" s="32" t="s">
        <v>2115</v>
      </c>
      <c r="F1314" s="32">
        <v>3</v>
      </c>
      <c r="G1314" s="34" t="s">
        <v>2109</v>
      </c>
      <c r="H1314" s="35" t="s">
        <v>3353</v>
      </c>
      <c r="I1314" s="313">
        <v>22337</v>
      </c>
      <c r="J1314" s="344">
        <v>2389</v>
      </c>
      <c r="K1314" s="331">
        <v>69</v>
      </c>
      <c r="L1314" s="327">
        <v>2012.46</v>
      </c>
      <c r="M1314" s="18">
        <f t="shared" si="182"/>
        <v>3.0890449999999999E-3</v>
      </c>
      <c r="N1314" s="18">
        <f t="shared" si="183"/>
        <v>3.6670187E-3</v>
      </c>
      <c r="O1314" s="36">
        <f t="shared" si="184"/>
        <v>1.8524620000000001E-4</v>
      </c>
      <c r="P1314" s="362">
        <f t="shared" si="185"/>
        <v>19821</v>
      </c>
      <c r="Q1314" s="103"/>
      <c r="R1314" s="103"/>
      <c r="S1314" s="105"/>
      <c r="T1314" s="161"/>
      <c r="U1314" s="199">
        <f t="shared" si="186"/>
        <v>19821</v>
      </c>
      <c r="V1314" s="223">
        <f t="shared" si="180"/>
        <v>19821</v>
      </c>
      <c r="W1314" s="155"/>
      <c r="X1314" s="158"/>
      <c r="Y1314" s="152"/>
      <c r="Z1314" s="123"/>
      <c r="AA1314" s="124"/>
      <c r="AB1314" s="118"/>
      <c r="AC1314" s="135"/>
      <c r="AD1314" s="135"/>
      <c r="AE1314" s="144"/>
      <c r="AF1314" s="145"/>
      <c r="AG1314" s="135"/>
    </row>
    <row r="1315" spans="1:33" hidden="1">
      <c r="A1315" s="60" t="s">
        <v>6113</v>
      </c>
      <c r="B1315" s="31" t="s">
        <v>1581</v>
      </c>
      <c r="C1315" s="32" t="s">
        <v>2215</v>
      </c>
      <c r="D1315" s="32" t="s">
        <v>2124</v>
      </c>
      <c r="E1315" s="32" t="s">
        <v>2120</v>
      </c>
      <c r="F1315" s="32" t="s">
        <v>2119</v>
      </c>
      <c r="G1315" s="34" t="s">
        <v>2108</v>
      </c>
      <c r="H1315" s="35" t="s">
        <v>3354</v>
      </c>
      <c r="I1315" s="313">
        <v>7341</v>
      </c>
      <c r="J1315" s="344">
        <v>804</v>
      </c>
      <c r="K1315" s="331">
        <v>15</v>
      </c>
      <c r="L1315" s="327">
        <v>1310.23</v>
      </c>
      <c r="M1315" s="18">
        <f t="shared" si="182"/>
        <v>2.0433182999999998E-3</v>
      </c>
      <c r="N1315" s="18">
        <f t="shared" si="183"/>
        <v>1.2538469E-3</v>
      </c>
      <c r="O1315" s="36">
        <f t="shared" si="184"/>
        <v>6.3340400000000001E-5</v>
      </c>
      <c r="P1315" s="362">
        <f t="shared" si="185"/>
        <v>6777</v>
      </c>
      <c r="Q1315" s="103"/>
      <c r="R1315" s="102"/>
      <c r="S1315" s="105"/>
      <c r="T1315" s="161"/>
      <c r="U1315" s="199">
        <f t="shared" si="186"/>
        <v>6777</v>
      </c>
      <c r="V1315" s="223">
        <f t="shared" si="180"/>
        <v>6777</v>
      </c>
      <c r="W1315" s="155"/>
      <c r="X1315" s="158"/>
      <c r="Y1315" s="152"/>
      <c r="Z1315" s="123"/>
      <c r="AA1315" s="124"/>
      <c r="AB1315" s="118"/>
      <c r="AC1315" s="135"/>
      <c r="AD1315" s="135"/>
      <c r="AE1315" s="144"/>
      <c r="AF1315" s="145"/>
      <c r="AG1315" s="135"/>
    </row>
    <row r="1316" spans="1:33" hidden="1">
      <c r="A1316" s="60" t="s">
        <v>6114</v>
      </c>
      <c r="B1316" s="31" t="s">
        <v>1582</v>
      </c>
      <c r="C1316" s="32" t="s">
        <v>2215</v>
      </c>
      <c r="D1316" s="32" t="s">
        <v>2124</v>
      </c>
      <c r="E1316" s="32" t="s">
        <v>2122</v>
      </c>
      <c r="F1316" s="32" t="s">
        <v>2119</v>
      </c>
      <c r="G1316" s="34" t="s">
        <v>2108</v>
      </c>
      <c r="H1316" s="35" t="s">
        <v>3355</v>
      </c>
      <c r="I1316" s="313">
        <v>5374</v>
      </c>
      <c r="J1316" s="344">
        <v>601</v>
      </c>
      <c r="K1316" s="331">
        <v>6</v>
      </c>
      <c r="L1316" s="327">
        <v>1338.2</v>
      </c>
      <c r="M1316" s="18">
        <f t="shared" si="182"/>
        <v>1.1164867000000001E-3</v>
      </c>
      <c r="N1316" s="18">
        <f t="shared" si="183"/>
        <v>5.0142609999999995E-4</v>
      </c>
      <c r="O1316" s="36">
        <f t="shared" si="184"/>
        <v>2.5330400000000001E-5</v>
      </c>
      <c r="P1316" s="362">
        <f t="shared" si="185"/>
        <v>2710</v>
      </c>
      <c r="Q1316" s="103"/>
      <c r="R1316" s="102"/>
      <c r="S1316" s="105"/>
      <c r="T1316" s="161"/>
      <c r="U1316" s="199">
        <f t="shared" si="186"/>
        <v>2710</v>
      </c>
      <c r="V1316" s="223">
        <f t="shared" si="180"/>
        <v>2710</v>
      </c>
      <c r="W1316" s="155"/>
      <c r="X1316" s="158"/>
      <c r="Y1316" s="152"/>
      <c r="Z1316" s="123"/>
      <c r="AA1316" s="124"/>
      <c r="AB1316" s="118"/>
      <c r="AC1316" s="135"/>
      <c r="AD1316" s="135"/>
      <c r="AE1316" s="144"/>
      <c r="AF1316" s="145"/>
      <c r="AG1316" s="135"/>
    </row>
    <row r="1317" spans="1:33" hidden="1">
      <c r="A1317" s="60" t="s">
        <v>6115</v>
      </c>
      <c r="B1317" s="31" t="s">
        <v>1583</v>
      </c>
      <c r="C1317" s="32" t="s">
        <v>2215</v>
      </c>
      <c r="D1317" s="32" t="s">
        <v>2124</v>
      </c>
      <c r="E1317" s="32" t="s">
        <v>2124</v>
      </c>
      <c r="F1317" s="32">
        <v>3</v>
      </c>
      <c r="G1317" s="34" t="s">
        <v>2109</v>
      </c>
      <c r="H1317" s="35" t="s">
        <v>3356</v>
      </c>
      <c r="I1317" s="313">
        <v>15516</v>
      </c>
      <c r="J1317" s="344">
        <v>1787</v>
      </c>
      <c r="K1317" s="331">
        <v>18</v>
      </c>
      <c r="L1317" s="327">
        <v>2270.35</v>
      </c>
      <c r="M1317" s="18">
        <f t="shared" si="182"/>
        <v>1.1600928E-3</v>
      </c>
      <c r="N1317" s="18">
        <f t="shared" si="183"/>
        <v>9.1311280000000005E-4</v>
      </c>
      <c r="O1317" s="36">
        <f t="shared" si="184"/>
        <v>4.6127500000000002E-5</v>
      </c>
      <c r="P1317" s="362">
        <f t="shared" si="185"/>
        <v>4935</v>
      </c>
      <c r="Q1317" s="103"/>
      <c r="R1317" s="102"/>
      <c r="S1317" s="105"/>
      <c r="T1317" s="161"/>
      <c r="U1317" s="199">
        <f t="shared" si="186"/>
        <v>4935</v>
      </c>
      <c r="V1317" s="223">
        <f t="shared" si="180"/>
        <v>4935</v>
      </c>
      <c r="W1317" s="155"/>
      <c r="X1317" s="158"/>
      <c r="Y1317" s="152"/>
      <c r="Z1317" s="123"/>
      <c r="AA1317" s="124"/>
      <c r="AB1317" s="118"/>
      <c r="AC1317" s="135"/>
      <c r="AD1317" s="135"/>
      <c r="AE1317" s="144"/>
      <c r="AF1317" s="145"/>
      <c r="AG1317" s="135"/>
    </row>
    <row r="1318" spans="1:33" hidden="1">
      <c r="A1318" s="60" t="s">
        <v>6116</v>
      </c>
      <c r="B1318" s="31" t="s">
        <v>1584</v>
      </c>
      <c r="C1318" s="32" t="s">
        <v>2215</v>
      </c>
      <c r="D1318" s="32" t="s">
        <v>2126</v>
      </c>
      <c r="E1318" s="32" t="s">
        <v>2116</v>
      </c>
      <c r="F1318" s="32" t="s">
        <v>2119</v>
      </c>
      <c r="G1318" s="34" t="s">
        <v>2108</v>
      </c>
      <c r="H1318" s="35" t="s">
        <v>3357</v>
      </c>
      <c r="I1318" s="313">
        <v>3573</v>
      </c>
      <c r="J1318" s="344">
        <v>480</v>
      </c>
      <c r="K1318" s="331">
        <v>9</v>
      </c>
      <c r="L1318" s="327">
        <v>1389.77</v>
      </c>
      <c r="M1318" s="18">
        <f t="shared" si="182"/>
        <v>2.5188915999999999E-3</v>
      </c>
      <c r="N1318" s="18">
        <f t="shared" si="183"/>
        <v>8.6997699999999997E-4</v>
      </c>
      <c r="O1318" s="36">
        <f t="shared" si="184"/>
        <v>4.3948500000000001E-5</v>
      </c>
      <c r="P1318" s="362">
        <f t="shared" si="185"/>
        <v>4702</v>
      </c>
      <c r="Q1318" s="103"/>
      <c r="R1318" s="102"/>
      <c r="S1318" s="105"/>
      <c r="T1318" s="161"/>
      <c r="U1318" s="199">
        <f t="shared" si="186"/>
        <v>4702</v>
      </c>
      <c r="V1318" s="223">
        <f t="shared" si="180"/>
        <v>4702</v>
      </c>
      <c r="W1318" s="155"/>
      <c r="X1318" s="158"/>
      <c r="Y1318" s="152"/>
      <c r="Z1318" s="123"/>
      <c r="AA1318" s="124"/>
      <c r="AB1318" s="118"/>
      <c r="AC1318" s="135"/>
      <c r="AD1318" s="135"/>
      <c r="AE1318" s="144"/>
      <c r="AF1318" s="145"/>
      <c r="AG1318" s="135"/>
    </row>
    <row r="1319" spans="1:33" hidden="1">
      <c r="A1319" s="60" t="s">
        <v>6117</v>
      </c>
      <c r="B1319" s="31" t="s">
        <v>1585</v>
      </c>
      <c r="C1319" s="32" t="s">
        <v>2215</v>
      </c>
      <c r="D1319" s="32" t="s">
        <v>2126</v>
      </c>
      <c r="E1319" s="32" t="s">
        <v>2115</v>
      </c>
      <c r="F1319" s="32">
        <v>3</v>
      </c>
      <c r="G1319" s="34" t="s">
        <v>2109</v>
      </c>
      <c r="H1319" s="35" t="s">
        <v>3358</v>
      </c>
      <c r="I1319" s="313">
        <v>26210</v>
      </c>
      <c r="J1319" s="344">
        <v>3325</v>
      </c>
      <c r="K1319" s="331">
        <v>69</v>
      </c>
      <c r="L1319" s="327">
        <v>1915.98</v>
      </c>
      <c r="M1319" s="18">
        <f t="shared" si="182"/>
        <v>2.6325828999999999E-3</v>
      </c>
      <c r="N1319" s="18">
        <f t="shared" si="183"/>
        <v>4.5685956999999998E-3</v>
      </c>
      <c r="O1319" s="36">
        <f t="shared" si="184"/>
        <v>2.307911E-4</v>
      </c>
      <c r="P1319" s="362">
        <f t="shared" si="185"/>
        <v>24694</v>
      </c>
      <c r="Q1319" s="103"/>
      <c r="R1319" s="102"/>
      <c r="S1319" s="105"/>
      <c r="T1319" s="161"/>
      <c r="U1319" s="199">
        <f t="shared" si="186"/>
        <v>24694</v>
      </c>
      <c r="V1319" s="223">
        <f t="shared" si="180"/>
        <v>24694</v>
      </c>
      <c r="W1319" s="155"/>
      <c r="X1319" s="158"/>
      <c r="Y1319" s="152"/>
      <c r="Z1319" s="123"/>
      <c r="AA1319" s="124"/>
      <c r="AB1319" s="118"/>
      <c r="AC1319" s="135"/>
      <c r="AD1319" s="135"/>
      <c r="AE1319" s="144"/>
      <c r="AF1319" s="145"/>
      <c r="AG1319" s="135"/>
    </row>
    <row r="1320" spans="1:33" hidden="1">
      <c r="A1320" s="60" t="s">
        <v>6118</v>
      </c>
      <c r="B1320" s="31" t="s">
        <v>1586</v>
      </c>
      <c r="C1320" s="32" t="s">
        <v>2215</v>
      </c>
      <c r="D1320" s="32" t="s">
        <v>2126</v>
      </c>
      <c r="E1320" s="32" t="s">
        <v>2120</v>
      </c>
      <c r="F1320" s="32" t="s">
        <v>2119</v>
      </c>
      <c r="G1320" s="34" t="s">
        <v>2108</v>
      </c>
      <c r="H1320" s="35" t="s">
        <v>3359</v>
      </c>
      <c r="I1320" s="313">
        <v>5144</v>
      </c>
      <c r="J1320" s="344">
        <v>624</v>
      </c>
      <c r="K1320" s="331">
        <v>11</v>
      </c>
      <c r="L1320" s="327">
        <v>1494.8</v>
      </c>
      <c r="M1320" s="18">
        <f t="shared" si="182"/>
        <v>2.1384135999999998E-3</v>
      </c>
      <c r="N1320" s="18">
        <f t="shared" si="183"/>
        <v>8.9267459999999997E-4</v>
      </c>
      <c r="O1320" s="36">
        <f t="shared" si="184"/>
        <v>4.5095100000000001E-5</v>
      </c>
      <c r="P1320" s="362">
        <f t="shared" si="185"/>
        <v>4825</v>
      </c>
      <c r="Q1320" s="103"/>
      <c r="R1320" s="102"/>
      <c r="S1320" s="105"/>
      <c r="T1320" s="161"/>
      <c r="U1320" s="199">
        <f t="shared" si="186"/>
        <v>4825</v>
      </c>
      <c r="V1320" s="223">
        <f t="shared" si="180"/>
        <v>4825</v>
      </c>
      <c r="W1320" s="155"/>
      <c r="X1320" s="158"/>
      <c r="Y1320" s="152"/>
      <c r="Z1320" s="123"/>
      <c r="AA1320" s="124"/>
      <c r="AB1320" s="118"/>
      <c r="AC1320" s="135"/>
      <c r="AD1320" s="135"/>
      <c r="AE1320" s="144"/>
      <c r="AF1320" s="145"/>
      <c r="AG1320" s="135"/>
    </row>
    <row r="1321" spans="1:33" hidden="1">
      <c r="A1321" s="60" t="s">
        <v>6119</v>
      </c>
      <c r="B1321" s="31" t="s">
        <v>1587</v>
      </c>
      <c r="C1321" s="32" t="s">
        <v>2215</v>
      </c>
      <c r="D1321" s="32" t="s">
        <v>2126</v>
      </c>
      <c r="E1321" s="32" t="s">
        <v>2122</v>
      </c>
      <c r="F1321" s="32" t="s">
        <v>2119</v>
      </c>
      <c r="G1321" s="34" t="s">
        <v>2108</v>
      </c>
      <c r="H1321" s="35" t="s">
        <v>3360</v>
      </c>
      <c r="I1321" s="313">
        <v>3259</v>
      </c>
      <c r="J1321" s="344">
        <v>366</v>
      </c>
      <c r="K1321" s="331">
        <v>15</v>
      </c>
      <c r="L1321" s="327">
        <v>1308.5899999999999</v>
      </c>
      <c r="M1321" s="18">
        <f t="shared" si="182"/>
        <v>4.6026388000000003E-3</v>
      </c>
      <c r="N1321" s="18">
        <f t="shared" si="183"/>
        <v>1.2873136E-3</v>
      </c>
      <c r="O1321" s="36">
        <f t="shared" si="184"/>
        <v>6.5030999999999995E-5</v>
      </c>
      <c r="P1321" s="362">
        <f t="shared" si="185"/>
        <v>6958</v>
      </c>
      <c r="Q1321" s="102"/>
      <c r="R1321" s="102"/>
      <c r="S1321" s="105"/>
      <c r="T1321" s="161"/>
      <c r="U1321" s="199">
        <f t="shared" si="186"/>
        <v>6958</v>
      </c>
      <c r="V1321" s="223">
        <f t="shared" si="180"/>
        <v>6958</v>
      </c>
      <c r="W1321" s="155"/>
      <c r="X1321" s="158"/>
      <c r="Y1321" s="152"/>
      <c r="Z1321" s="123"/>
      <c r="AA1321" s="124"/>
      <c r="AB1321" s="118"/>
      <c r="AC1321" s="135"/>
      <c r="AD1321" s="135"/>
      <c r="AE1321" s="144"/>
      <c r="AF1321" s="145"/>
      <c r="AG1321" s="135"/>
    </row>
    <row r="1322" spans="1:33" hidden="1">
      <c r="A1322" s="60" t="s">
        <v>6120</v>
      </c>
      <c r="B1322" s="31" t="s">
        <v>1588</v>
      </c>
      <c r="C1322" s="32" t="s">
        <v>2215</v>
      </c>
      <c r="D1322" s="32" t="s">
        <v>2126</v>
      </c>
      <c r="E1322" s="32" t="s">
        <v>2124</v>
      </c>
      <c r="F1322" s="32" t="s">
        <v>2119</v>
      </c>
      <c r="G1322" s="34" t="s">
        <v>2108</v>
      </c>
      <c r="H1322" s="35" t="s">
        <v>2555</v>
      </c>
      <c r="I1322" s="313">
        <v>4357</v>
      </c>
      <c r="J1322" s="344">
        <v>607</v>
      </c>
      <c r="K1322" s="331">
        <v>24</v>
      </c>
      <c r="L1322" s="327">
        <v>2119.52</v>
      </c>
      <c r="M1322" s="18">
        <f t="shared" si="182"/>
        <v>5.5083772999999997E-3</v>
      </c>
      <c r="N1322" s="18">
        <f t="shared" si="183"/>
        <v>1.5775199E-3</v>
      </c>
      <c r="O1322" s="36">
        <f t="shared" si="184"/>
        <v>7.9691300000000001E-5</v>
      </c>
      <c r="P1322" s="362">
        <f t="shared" si="185"/>
        <v>8526</v>
      </c>
      <c r="Q1322" s="102"/>
      <c r="R1322" s="102"/>
      <c r="S1322" s="105"/>
      <c r="T1322" s="161"/>
      <c r="U1322" s="199">
        <f t="shared" si="186"/>
        <v>8526</v>
      </c>
      <c r="V1322" s="223">
        <f t="shared" si="180"/>
        <v>8526</v>
      </c>
      <c r="W1322" s="155"/>
      <c r="X1322" s="158"/>
      <c r="Y1322" s="152"/>
      <c r="Z1322" s="123"/>
      <c r="AA1322" s="124"/>
      <c r="AB1322" s="118"/>
      <c r="AC1322" s="135"/>
      <c r="AD1322" s="135"/>
      <c r="AE1322" s="144"/>
      <c r="AF1322" s="145"/>
      <c r="AG1322" s="135"/>
    </row>
    <row r="1323" spans="1:33" hidden="1">
      <c r="A1323" s="60" t="s">
        <v>6121</v>
      </c>
      <c r="B1323" s="31" t="s">
        <v>1589</v>
      </c>
      <c r="C1323" s="32" t="s">
        <v>2215</v>
      </c>
      <c r="D1323" s="32" t="s">
        <v>2133</v>
      </c>
      <c r="E1323" s="32" t="s">
        <v>2116</v>
      </c>
      <c r="F1323" s="32">
        <v>3</v>
      </c>
      <c r="G1323" s="34" t="s">
        <v>2109</v>
      </c>
      <c r="H1323" s="35" t="s">
        <v>3361</v>
      </c>
      <c r="I1323" s="313">
        <v>23413</v>
      </c>
      <c r="J1323" s="344">
        <v>2593</v>
      </c>
      <c r="K1323" s="331">
        <v>82</v>
      </c>
      <c r="L1323" s="327">
        <v>1699.69</v>
      </c>
      <c r="M1323" s="18">
        <f t="shared" si="182"/>
        <v>3.5023277000000002E-3</v>
      </c>
      <c r="N1323" s="18">
        <f t="shared" si="183"/>
        <v>5.3430541000000003E-3</v>
      </c>
      <c r="O1323" s="36">
        <f t="shared" si="184"/>
        <v>2.699143E-4</v>
      </c>
      <c r="P1323" s="362">
        <f t="shared" si="185"/>
        <v>28880</v>
      </c>
      <c r="Q1323" s="102"/>
      <c r="R1323" s="102"/>
      <c r="S1323" s="105"/>
      <c r="T1323" s="161"/>
      <c r="U1323" s="199">
        <f t="shared" si="186"/>
        <v>28880</v>
      </c>
      <c r="V1323" s="223">
        <f t="shared" si="180"/>
        <v>28880</v>
      </c>
      <c r="W1323" s="155"/>
      <c r="X1323" s="158"/>
      <c r="Y1323" s="152"/>
      <c r="Z1323" s="123"/>
      <c r="AA1323" s="124"/>
      <c r="AB1323" s="118"/>
      <c r="AC1323" s="135"/>
      <c r="AD1323" s="135"/>
      <c r="AE1323" s="144"/>
      <c r="AF1323" s="145"/>
      <c r="AG1323" s="135"/>
    </row>
    <row r="1324" spans="1:33" hidden="1">
      <c r="A1324" s="60" t="s">
        <v>6122</v>
      </c>
      <c r="B1324" s="31" t="s">
        <v>1590</v>
      </c>
      <c r="C1324" s="32" t="s">
        <v>2215</v>
      </c>
      <c r="D1324" s="32" t="s">
        <v>2133</v>
      </c>
      <c r="E1324" s="32" t="s">
        <v>2115</v>
      </c>
      <c r="F1324" s="32" t="s">
        <v>2119</v>
      </c>
      <c r="G1324" s="34" t="s">
        <v>2108</v>
      </c>
      <c r="H1324" s="35" t="s">
        <v>3362</v>
      </c>
      <c r="I1324" s="313">
        <v>3407</v>
      </c>
      <c r="J1324" s="344">
        <v>406</v>
      </c>
      <c r="K1324" s="331">
        <v>35</v>
      </c>
      <c r="L1324" s="327">
        <v>1663.85</v>
      </c>
      <c r="M1324" s="18">
        <f t="shared" si="182"/>
        <v>1.0272967399999999E-2</v>
      </c>
      <c r="N1324" s="18">
        <f t="shared" si="183"/>
        <v>2.5067312E-3</v>
      </c>
      <c r="O1324" s="36">
        <f t="shared" si="184"/>
        <v>1.2663219999999999E-4</v>
      </c>
      <c r="P1324" s="362">
        <f t="shared" si="185"/>
        <v>13549</v>
      </c>
      <c r="Q1324" s="103"/>
      <c r="R1324" s="102"/>
      <c r="S1324" s="105"/>
      <c r="T1324" s="161"/>
      <c r="U1324" s="199">
        <f t="shared" si="186"/>
        <v>13549</v>
      </c>
      <c r="V1324" s="223">
        <f t="shared" si="180"/>
        <v>13549</v>
      </c>
      <c r="W1324" s="155"/>
      <c r="X1324" s="158"/>
      <c r="Y1324" s="152"/>
      <c r="Z1324" s="123"/>
      <c r="AA1324" s="124"/>
      <c r="AB1324" s="118"/>
      <c r="AC1324" s="135"/>
      <c r="AD1324" s="135"/>
      <c r="AE1324" s="144"/>
      <c r="AF1324" s="145"/>
      <c r="AG1324" s="135"/>
    </row>
    <row r="1325" spans="1:33" hidden="1">
      <c r="A1325" s="60" t="s">
        <v>6123</v>
      </c>
      <c r="B1325" s="31" t="s">
        <v>1591</v>
      </c>
      <c r="C1325" s="32" t="s">
        <v>2215</v>
      </c>
      <c r="D1325" s="32" t="s">
        <v>2133</v>
      </c>
      <c r="E1325" s="32" t="s">
        <v>2120</v>
      </c>
      <c r="F1325" s="32">
        <v>3</v>
      </c>
      <c r="G1325" s="34" t="s">
        <v>2109</v>
      </c>
      <c r="H1325" s="35" t="s">
        <v>3363</v>
      </c>
      <c r="I1325" s="313">
        <v>8639</v>
      </c>
      <c r="J1325" s="344">
        <v>1005</v>
      </c>
      <c r="K1325" s="331">
        <v>16</v>
      </c>
      <c r="L1325" s="327">
        <v>1083.93</v>
      </c>
      <c r="M1325" s="18">
        <f t="shared" ref="M1325:M1356" si="187" xml:space="preserve"> ROUNDDOWN(K1325/I1325,10)</f>
        <v>1.8520661999999999E-3</v>
      </c>
      <c r="N1325" s="18">
        <f t="shared" ref="N1325:N1356" si="188">ROUNDDOWN(J1325*M1325/L1325,10)</f>
        <v>1.7172017E-3</v>
      </c>
      <c r="O1325" s="36">
        <f t="shared" ref="O1325:O1356" si="189">ROUNDDOWN(N1325/$N$2500,10)</f>
        <v>8.6747600000000003E-5</v>
      </c>
      <c r="P1325" s="362">
        <f t="shared" si="185"/>
        <v>9281</v>
      </c>
      <c r="Q1325" s="102"/>
      <c r="R1325" s="102"/>
      <c r="S1325" s="105"/>
      <c r="T1325" s="161"/>
      <c r="U1325" s="199">
        <f t="shared" si="186"/>
        <v>9281</v>
      </c>
      <c r="V1325" s="223">
        <f t="shared" si="180"/>
        <v>9281</v>
      </c>
      <c r="W1325" s="155"/>
      <c r="X1325" s="158"/>
      <c r="Y1325" s="152"/>
      <c r="Z1325" s="123"/>
      <c r="AA1325" s="124"/>
      <c r="AB1325" s="118"/>
      <c r="AC1325" s="135"/>
      <c r="AD1325" s="135"/>
      <c r="AE1325" s="144"/>
      <c r="AF1325" s="145"/>
      <c r="AG1325" s="135"/>
    </row>
    <row r="1326" spans="1:33" hidden="1">
      <c r="A1326" s="60" t="s">
        <v>6124</v>
      </c>
      <c r="B1326" s="31" t="s">
        <v>1592</v>
      </c>
      <c r="C1326" s="32" t="s">
        <v>2215</v>
      </c>
      <c r="D1326" s="32" t="s">
        <v>2133</v>
      </c>
      <c r="E1326" s="32" t="s">
        <v>2122</v>
      </c>
      <c r="F1326" s="32" t="s">
        <v>2119</v>
      </c>
      <c r="G1326" s="34" t="s">
        <v>2108</v>
      </c>
      <c r="H1326" s="35" t="s">
        <v>3364</v>
      </c>
      <c r="I1326" s="313">
        <v>7388</v>
      </c>
      <c r="J1326" s="344">
        <v>895</v>
      </c>
      <c r="K1326" s="331">
        <v>28</v>
      </c>
      <c r="L1326" s="327">
        <v>1382.05</v>
      </c>
      <c r="M1326" s="18">
        <f t="shared" si="187"/>
        <v>3.7899295999999998E-3</v>
      </c>
      <c r="N1326" s="18">
        <f t="shared" si="188"/>
        <v>2.4543156000000001E-3</v>
      </c>
      <c r="O1326" s="36">
        <f t="shared" si="189"/>
        <v>1.2398429999999999E-4</v>
      </c>
      <c r="P1326" s="362">
        <f t="shared" si="185"/>
        <v>13266</v>
      </c>
      <c r="Q1326" s="103"/>
      <c r="R1326" s="102"/>
      <c r="S1326" s="105"/>
      <c r="T1326" s="161"/>
      <c r="U1326" s="199">
        <f t="shared" si="186"/>
        <v>13266</v>
      </c>
      <c r="V1326" s="223">
        <f t="shared" si="180"/>
        <v>13266</v>
      </c>
      <c r="W1326" s="155"/>
      <c r="X1326" s="158"/>
      <c r="Y1326" s="152"/>
      <c r="Z1326" s="123"/>
      <c r="AA1326" s="124"/>
      <c r="AB1326" s="118"/>
      <c r="AC1326" s="135"/>
      <c r="AD1326" s="135"/>
      <c r="AE1326" s="144"/>
      <c r="AF1326" s="145"/>
      <c r="AG1326" s="135"/>
    </row>
    <row r="1327" spans="1:33" hidden="1">
      <c r="A1327" s="60" t="s">
        <v>6125</v>
      </c>
      <c r="B1327" s="31" t="s">
        <v>1593</v>
      </c>
      <c r="C1327" s="32" t="s">
        <v>2215</v>
      </c>
      <c r="D1327" s="32" t="s">
        <v>2133</v>
      </c>
      <c r="E1327" s="32" t="s">
        <v>2124</v>
      </c>
      <c r="F1327" s="32">
        <v>3</v>
      </c>
      <c r="G1327" s="34" t="s">
        <v>2109</v>
      </c>
      <c r="H1327" s="35" t="s">
        <v>3365</v>
      </c>
      <c r="I1327" s="313">
        <v>56573</v>
      </c>
      <c r="J1327" s="344">
        <v>6358</v>
      </c>
      <c r="K1327" s="331">
        <v>101</v>
      </c>
      <c r="L1327" s="327">
        <v>1751.53</v>
      </c>
      <c r="M1327" s="18">
        <f t="shared" si="187"/>
        <v>1.7853038999999999E-3</v>
      </c>
      <c r="N1327" s="18">
        <f t="shared" si="188"/>
        <v>6.4805981999999998E-3</v>
      </c>
      <c r="O1327" s="36">
        <f t="shared" si="189"/>
        <v>3.2737949999999999E-4</v>
      </c>
      <c r="P1327" s="362">
        <f t="shared" si="185"/>
        <v>35029</v>
      </c>
      <c r="Q1327" s="103"/>
      <c r="R1327" s="102"/>
      <c r="S1327" s="105"/>
      <c r="T1327" s="161"/>
      <c r="U1327" s="199">
        <f t="shared" si="186"/>
        <v>35029</v>
      </c>
      <c r="V1327" s="223">
        <f t="shared" si="180"/>
        <v>35029</v>
      </c>
      <c r="W1327" s="155"/>
      <c r="X1327" s="158"/>
      <c r="Y1327" s="152"/>
      <c r="Z1327" s="123"/>
      <c r="AA1327" s="124"/>
      <c r="AB1327" s="118"/>
      <c r="AC1327" s="135"/>
      <c r="AD1327" s="135"/>
      <c r="AE1327" s="144"/>
      <c r="AF1327" s="145"/>
      <c r="AG1327" s="135"/>
    </row>
    <row r="1328" spans="1:33" hidden="1">
      <c r="A1328" s="60" t="s">
        <v>6126</v>
      </c>
      <c r="B1328" s="31" t="s">
        <v>1594</v>
      </c>
      <c r="C1328" s="32" t="s">
        <v>2215</v>
      </c>
      <c r="D1328" s="32" t="s">
        <v>2133</v>
      </c>
      <c r="E1328" s="32" t="s">
        <v>2126</v>
      </c>
      <c r="F1328" s="32">
        <v>3</v>
      </c>
      <c r="G1328" s="34" t="s">
        <v>2109</v>
      </c>
      <c r="H1328" s="35" t="s">
        <v>3366</v>
      </c>
      <c r="I1328" s="313">
        <v>13355</v>
      </c>
      <c r="J1328" s="344">
        <v>1645</v>
      </c>
      <c r="K1328" s="331">
        <v>29</v>
      </c>
      <c r="L1328" s="327">
        <v>1308.1600000000001</v>
      </c>
      <c r="M1328" s="18">
        <f t="shared" si="187"/>
        <v>2.1714713E-3</v>
      </c>
      <c r="N1328" s="18">
        <f t="shared" si="188"/>
        <v>2.7306065000000002E-3</v>
      </c>
      <c r="O1328" s="36">
        <f t="shared" si="189"/>
        <v>1.379416E-4</v>
      </c>
      <c r="P1328" s="362">
        <f t="shared" si="185"/>
        <v>14759</v>
      </c>
      <c r="Q1328" s="103"/>
      <c r="R1328" s="102"/>
      <c r="S1328" s="105"/>
      <c r="T1328" s="161"/>
      <c r="U1328" s="199">
        <f t="shared" si="186"/>
        <v>14759</v>
      </c>
      <c r="V1328" s="223">
        <f t="shared" si="180"/>
        <v>14759</v>
      </c>
      <c r="W1328" s="155"/>
      <c r="X1328" s="158"/>
      <c r="Y1328" s="152"/>
      <c r="Z1328" s="123"/>
      <c r="AA1328" s="124"/>
      <c r="AB1328" s="118"/>
      <c r="AC1328" s="135"/>
      <c r="AD1328" s="135"/>
      <c r="AE1328" s="144"/>
      <c r="AF1328" s="145"/>
      <c r="AG1328" s="135"/>
    </row>
    <row r="1329" spans="1:33" hidden="1">
      <c r="A1329" s="60" t="s">
        <v>6127</v>
      </c>
      <c r="B1329" s="31" t="s">
        <v>1595</v>
      </c>
      <c r="C1329" s="32" t="s">
        <v>2215</v>
      </c>
      <c r="D1329" s="32" t="s">
        <v>2133</v>
      </c>
      <c r="E1329" s="32" t="s">
        <v>2133</v>
      </c>
      <c r="F1329" s="32">
        <v>3</v>
      </c>
      <c r="G1329" s="34" t="s">
        <v>2109</v>
      </c>
      <c r="H1329" s="35" t="s">
        <v>3367</v>
      </c>
      <c r="I1329" s="313">
        <v>12429</v>
      </c>
      <c r="J1329" s="344">
        <v>1515</v>
      </c>
      <c r="K1329" s="331">
        <v>28</v>
      </c>
      <c r="L1329" s="327">
        <v>1264.1500000000001</v>
      </c>
      <c r="M1329" s="18">
        <f t="shared" si="187"/>
        <v>2.2527958E-3</v>
      </c>
      <c r="N1329" s="18">
        <f t="shared" si="188"/>
        <v>2.6998263999999999E-3</v>
      </c>
      <c r="O1329" s="36">
        <f t="shared" si="189"/>
        <v>1.363867E-4</v>
      </c>
      <c r="P1329" s="362">
        <f t="shared" si="185"/>
        <v>14593</v>
      </c>
      <c r="Q1329" s="103"/>
      <c r="R1329" s="102"/>
      <c r="S1329" s="105"/>
      <c r="T1329" s="161"/>
      <c r="U1329" s="199">
        <f t="shared" si="186"/>
        <v>14593</v>
      </c>
      <c r="V1329" s="223">
        <f t="shared" si="180"/>
        <v>14593</v>
      </c>
      <c r="W1329" s="155"/>
      <c r="X1329" s="158"/>
      <c r="Y1329" s="152"/>
      <c r="Z1329" s="123"/>
      <c r="AA1329" s="124"/>
      <c r="AB1329" s="118"/>
      <c r="AC1329" s="135"/>
      <c r="AD1329" s="135"/>
      <c r="AE1329" s="144"/>
      <c r="AF1329" s="145"/>
      <c r="AG1329" s="135"/>
    </row>
    <row r="1330" spans="1:33" hidden="1">
      <c r="A1330" s="60" t="s">
        <v>6128</v>
      </c>
      <c r="B1330" s="31" t="s">
        <v>1596</v>
      </c>
      <c r="C1330" s="32" t="s">
        <v>2215</v>
      </c>
      <c r="D1330" s="32" t="s">
        <v>2133</v>
      </c>
      <c r="E1330" s="32" t="s">
        <v>2157</v>
      </c>
      <c r="F1330" s="32" t="s">
        <v>2119</v>
      </c>
      <c r="G1330" s="34" t="s">
        <v>2108</v>
      </c>
      <c r="H1330" s="35" t="s">
        <v>3368</v>
      </c>
      <c r="I1330" s="313">
        <v>3496</v>
      </c>
      <c r="J1330" s="344">
        <v>364</v>
      </c>
      <c r="K1330" s="331">
        <v>7</v>
      </c>
      <c r="L1330" s="327">
        <v>1642.43</v>
      </c>
      <c r="M1330" s="18">
        <f t="shared" si="187"/>
        <v>2.0022883000000002E-3</v>
      </c>
      <c r="N1330" s="18">
        <f t="shared" si="188"/>
        <v>4.437528E-4</v>
      </c>
      <c r="O1330" s="36">
        <f t="shared" si="189"/>
        <v>2.2416999999999999E-5</v>
      </c>
      <c r="P1330" s="362">
        <f t="shared" si="185"/>
        <v>2398</v>
      </c>
      <c r="Q1330" s="103"/>
      <c r="R1330" s="102"/>
      <c r="S1330" s="105"/>
      <c r="T1330" s="161"/>
      <c r="U1330" s="199">
        <f t="shared" si="186"/>
        <v>2398</v>
      </c>
      <c r="V1330" s="223">
        <f t="shared" si="180"/>
        <v>2398</v>
      </c>
      <c r="W1330" s="155"/>
      <c r="X1330" s="158"/>
      <c r="Y1330" s="152"/>
      <c r="Z1330" s="123"/>
      <c r="AA1330" s="124"/>
      <c r="AB1330" s="118"/>
      <c r="AC1330" s="135"/>
      <c r="AD1330" s="135"/>
      <c r="AE1330" s="144"/>
      <c r="AF1330" s="145"/>
      <c r="AG1330" s="135"/>
    </row>
    <row r="1331" spans="1:33" hidden="1">
      <c r="A1331" s="60" t="s">
        <v>6129</v>
      </c>
      <c r="B1331" s="31" t="s">
        <v>1597</v>
      </c>
      <c r="C1331" s="32" t="s">
        <v>2215</v>
      </c>
      <c r="D1331" s="32" t="s">
        <v>2133</v>
      </c>
      <c r="E1331" s="32" t="s">
        <v>2159</v>
      </c>
      <c r="F1331" s="32" t="s">
        <v>2119</v>
      </c>
      <c r="G1331" s="34" t="s">
        <v>2108</v>
      </c>
      <c r="H1331" s="35" t="s">
        <v>3369</v>
      </c>
      <c r="I1331" s="313">
        <v>6164</v>
      </c>
      <c r="J1331" s="344">
        <v>818</v>
      </c>
      <c r="K1331" s="331">
        <v>21</v>
      </c>
      <c r="L1331" s="327">
        <v>1329.48</v>
      </c>
      <c r="M1331" s="18">
        <f t="shared" si="187"/>
        <v>3.4068786000000001E-3</v>
      </c>
      <c r="N1331" s="18">
        <f t="shared" si="188"/>
        <v>2.0961779000000002E-3</v>
      </c>
      <c r="O1331" s="36">
        <f t="shared" si="189"/>
        <v>1.058923E-4</v>
      </c>
      <c r="P1331" s="362">
        <f t="shared" si="185"/>
        <v>11330</v>
      </c>
      <c r="Q1331" s="103"/>
      <c r="R1331" s="102"/>
      <c r="S1331" s="105"/>
      <c r="T1331" s="161"/>
      <c r="U1331" s="199">
        <f t="shared" si="186"/>
        <v>11330</v>
      </c>
      <c r="V1331" s="223">
        <f t="shared" si="180"/>
        <v>11330</v>
      </c>
      <c r="W1331" s="155"/>
      <c r="X1331" s="158"/>
      <c r="Y1331" s="152"/>
      <c r="Z1331" s="123"/>
      <c r="AA1331" s="124"/>
      <c r="AB1331" s="118"/>
      <c r="AC1331" s="135"/>
      <c r="AD1331" s="135"/>
      <c r="AE1331" s="144"/>
      <c r="AF1331" s="145"/>
      <c r="AG1331" s="135"/>
    </row>
    <row r="1332" spans="1:33" hidden="1">
      <c r="A1332" s="60" t="s">
        <v>6130</v>
      </c>
      <c r="B1332" s="31" t="s">
        <v>1598</v>
      </c>
      <c r="C1332" s="32" t="s">
        <v>2215</v>
      </c>
      <c r="D1332" s="32" t="s">
        <v>2157</v>
      </c>
      <c r="E1332" s="32" t="s">
        <v>2116</v>
      </c>
      <c r="F1332" s="32">
        <v>3</v>
      </c>
      <c r="G1332" s="34" t="s">
        <v>2109</v>
      </c>
      <c r="H1332" s="35" t="s">
        <v>3370</v>
      </c>
      <c r="I1332" s="313">
        <v>9737</v>
      </c>
      <c r="J1332" s="344">
        <v>1102</v>
      </c>
      <c r="K1332" s="331">
        <v>29</v>
      </c>
      <c r="L1332" s="327">
        <v>1586.25</v>
      </c>
      <c r="M1332" s="18">
        <f t="shared" si="187"/>
        <v>2.97833E-3</v>
      </c>
      <c r="N1332" s="18">
        <f t="shared" si="188"/>
        <v>2.0691060999999998E-3</v>
      </c>
      <c r="O1332" s="36">
        <f t="shared" si="189"/>
        <v>1.045247E-4</v>
      </c>
      <c r="P1332" s="362">
        <f t="shared" si="185"/>
        <v>11184</v>
      </c>
      <c r="Q1332" s="103"/>
      <c r="R1332" s="102"/>
      <c r="S1332" s="105"/>
      <c r="T1332" s="161"/>
      <c r="U1332" s="199">
        <f t="shared" si="186"/>
        <v>11184</v>
      </c>
      <c r="V1332" s="223">
        <f t="shared" si="180"/>
        <v>11184</v>
      </c>
      <c r="W1332" s="155"/>
      <c r="X1332" s="158"/>
      <c r="Y1332" s="152"/>
      <c r="Z1332" s="123"/>
      <c r="AA1332" s="124"/>
      <c r="AB1332" s="118"/>
      <c r="AC1332" s="135"/>
      <c r="AD1332" s="135"/>
      <c r="AE1332" s="144"/>
      <c r="AF1332" s="145"/>
      <c r="AG1332" s="135"/>
    </row>
    <row r="1333" spans="1:33" hidden="1">
      <c r="A1333" s="60" t="s">
        <v>6131</v>
      </c>
      <c r="B1333" s="31" t="s">
        <v>1599</v>
      </c>
      <c r="C1333" s="32" t="s">
        <v>2215</v>
      </c>
      <c r="D1333" s="32" t="s">
        <v>2157</v>
      </c>
      <c r="E1333" s="32" t="s">
        <v>2115</v>
      </c>
      <c r="F1333" s="32">
        <v>3</v>
      </c>
      <c r="G1333" s="34" t="s">
        <v>2109</v>
      </c>
      <c r="H1333" s="35" t="s">
        <v>3371</v>
      </c>
      <c r="I1333" s="313">
        <v>7108</v>
      </c>
      <c r="J1333" s="344">
        <v>791</v>
      </c>
      <c r="K1333" s="331">
        <v>19</v>
      </c>
      <c r="L1333" s="327">
        <v>1400.43</v>
      </c>
      <c r="M1333" s="18">
        <f t="shared" si="187"/>
        <v>2.6730444E-3</v>
      </c>
      <c r="N1333" s="18">
        <f t="shared" si="188"/>
        <v>1.5098062999999999E-3</v>
      </c>
      <c r="O1333" s="36">
        <f t="shared" si="189"/>
        <v>7.6270600000000001E-5</v>
      </c>
      <c r="P1333" s="362">
        <f t="shared" si="185"/>
        <v>8160</v>
      </c>
      <c r="Q1333" s="103"/>
      <c r="R1333" s="102"/>
      <c r="S1333" s="105"/>
      <c r="T1333" s="161"/>
      <c r="U1333" s="199">
        <f t="shared" si="186"/>
        <v>8160</v>
      </c>
      <c r="V1333" s="223">
        <f t="shared" si="180"/>
        <v>8160</v>
      </c>
      <c r="W1333" s="155"/>
      <c r="X1333" s="158"/>
      <c r="Y1333" s="152"/>
      <c r="Z1333" s="123"/>
      <c r="AA1333" s="124"/>
      <c r="AB1333" s="118"/>
      <c r="AC1333" s="135"/>
      <c r="AD1333" s="135"/>
      <c r="AE1333" s="144"/>
      <c r="AF1333" s="145"/>
      <c r="AG1333" s="135"/>
    </row>
    <row r="1334" spans="1:33" hidden="1">
      <c r="A1334" s="60" t="s">
        <v>6132</v>
      </c>
      <c r="B1334" s="31" t="s">
        <v>1600</v>
      </c>
      <c r="C1334" s="32" t="s">
        <v>2215</v>
      </c>
      <c r="D1334" s="32" t="s">
        <v>2157</v>
      </c>
      <c r="E1334" s="32" t="s">
        <v>2120</v>
      </c>
      <c r="F1334" s="32">
        <v>3</v>
      </c>
      <c r="G1334" s="34" t="s">
        <v>2109</v>
      </c>
      <c r="H1334" s="35" t="s">
        <v>2887</v>
      </c>
      <c r="I1334" s="313">
        <v>17640</v>
      </c>
      <c r="J1334" s="344">
        <v>1956</v>
      </c>
      <c r="K1334" s="331">
        <v>26</v>
      </c>
      <c r="L1334" s="327">
        <v>1586.24</v>
      </c>
      <c r="M1334" s="18">
        <f t="shared" si="187"/>
        <v>1.4739229E-3</v>
      </c>
      <c r="N1334" s="18">
        <f t="shared" si="188"/>
        <v>1.8175012000000001E-3</v>
      </c>
      <c r="O1334" s="36">
        <f t="shared" si="189"/>
        <v>9.18144E-5</v>
      </c>
      <c r="P1334" s="362">
        <f t="shared" si="185"/>
        <v>9824</v>
      </c>
      <c r="Q1334" s="103"/>
      <c r="R1334" s="102"/>
      <c r="S1334" s="105"/>
      <c r="T1334" s="161"/>
      <c r="U1334" s="199">
        <f t="shared" si="186"/>
        <v>9824</v>
      </c>
      <c r="V1334" s="223">
        <f t="shared" si="180"/>
        <v>9824</v>
      </c>
      <c r="W1334" s="155"/>
      <c r="X1334" s="158"/>
      <c r="Y1334" s="152"/>
      <c r="Z1334" s="123"/>
      <c r="AA1334" s="124"/>
      <c r="AB1334" s="118"/>
      <c r="AC1334" s="135"/>
      <c r="AD1334" s="135"/>
      <c r="AE1334" s="144"/>
      <c r="AF1334" s="145"/>
      <c r="AG1334" s="135"/>
    </row>
    <row r="1335" spans="1:33" hidden="1">
      <c r="A1335" s="60" t="s">
        <v>6133</v>
      </c>
      <c r="B1335" s="31" t="s">
        <v>1601</v>
      </c>
      <c r="C1335" s="32" t="s">
        <v>2215</v>
      </c>
      <c r="D1335" s="32" t="s">
        <v>2157</v>
      </c>
      <c r="E1335" s="32" t="s">
        <v>2122</v>
      </c>
      <c r="F1335" s="32">
        <v>3</v>
      </c>
      <c r="G1335" s="34" t="s">
        <v>2109</v>
      </c>
      <c r="H1335" s="35" t="s">
        <v>3372</v>
      </c>
      <c r="I1335" s="313">
        <v>13374</v>
      </c>
      <c r="J1335" s="344">
        <v>1548</v>
      </c>
      <c r="K1335" s="331">
        <v>10</v>
      </c>
      <c r="L1335" s="327">
        <v>1694.49</v>
      </c>
      <c r="M1335" s="18">
        <f t="shared" si="187"/>
        <v>7.4771940000000002E-4</v>
      </c>
      <c r="N1335" s="18">
        <f t="shared" si="188"/>
        <v>6.8307839999999997E-4</v>
      </c>
      <c r="O1335" s="36">
        <f t="shared" si="189"/>
        <v>3.45069E-5</v>
      </c>
      <c r="P1335" s="362">
        <f t="shared" si="185"/>
        <v>3692</v>
      </c>
      <c r="Q1335" s="103"/>
      <c r="R1335" s="102"/>
      <c r="S1335" s="105"/>
      <c r="T1335" s="161"/>
      <c r="U1335" s="199">
        <f t="shared" si="186"/>
        <v>3692</v>
      </c>
      <c r="V1335" s="223">
        <f t="shared" si="180"/>
        <v>3692</v>
      </c>
      <c r="W1335" s="155"/>
      <c r="X1335" s="158"/>
      <c r="Y1335" s="152"/>
      <c r="Z1335" s="123"/>
      <c r="AA1335" s="124"/>
      <c r="AB1335" s="118"/>
      <c r="AC1335" s="135"/>
      <c r="AD1335" s="135"/>
      <c r="AE1335" s="144"/>
      <c r="AF1335" s="145"/>
      <c r="AG1335" s="135"/>
    </row>
    <row r="1336" spans="1:33" hidden="1">
      <c r="A1336" s="60" t="s">
        <v>6134</v>
      </c>
      <c r="B1336" s="31" t="s">
        <v>1602</v>
      </c>
      <c r="C1336" s="32" t="s">
        <v>2215</v>
      </c>
      <c r="D1336" s="32" t="s">
        <v>2157</v>
      </c>
      <c r="E1336" s="32" t="s">
        <v>2124</v>
      </c>
      <c r="F1336" s="32" t="s">
        <v>2119</v>
      </c>
      <c r="G1336" s="34" t="s">
        <v>2108</v>
      </c>
      <c r="H1336" s="35" t="s">
        <v>2999</v>
      </c>
      <c r="I1336" s="313">
        <v>4238</v>
      </c>
      <c r="J1336" s="344">
        <v>532</v>
      </c>
      <c r="K1336" s="331">
        <v>27</v>
      </c>
      <c r="L1336" s="327">
        <v>839.39</v>
      </c>
      <c r="M1336" s="18">
        <f t="shared" si="187"/>
        <v>6.3709296000000002E-3</v>
      </c>
      <c r="N1336" s="18">
        <f t="shared" si="188"/>
        <v>4.0378543000000001E-3</v>
      </c>
      <c r="O1336" s="36">
        <f t="shared" si="189"/>
        <v>2.0397969999999999E-4</v>
      </c>
      <c r="P1336" s="362">
        <f t="shared" si="185"/>
        <v>21825</v>
      </c>
      <c r="Q1336" s="103"/>
      <c r="R1336" s="102"/>
      <c r="S1336" s="105"/>
      <c r="T1336" s="161"/>
      <c r="U1336" s="199">
        <f t="shared" si="186"/>
        <v>21825</v>
      </c>
      <c r="V1336" s="223">
        <f t="shared" si="180"/>
        <v>21825</v>
      </c>
      <c r="W1336" s="155"/>
      <c r="X1336" s="158"/>
      <c r="Y1336" s="152"/>
      <c r="Z1336" s="123"/>
      <c r="AA1336" s="124"/>
      <c r="AB1336" s="118"/>
      <c r="AC1336" s="135"/>
      <c r="AD1336" s="135"/>
      <c r="AE1336" s="144"/>
      <c r="AF1336" s="145"/>
      <c r="AG1336" s="135"/>
    </row>
    <row r="1337" spans="1:33" hidden="1">
      <c r="A1337" s="60" t="s">
        <v>6135</v>
      </c>
      <c r="B1337" s="31" t="s">
        <v>1603</v>
      </c>
      <c r="C1337" s="32" t="s">
        <v>2215</v>
      </c>
      <c r="D1337" s="32" t="s">
        <v>2157</v>
      </c>
      <c r="E1337" s="32" t="s">
        <v>2126</v>
      </c>
      <c r="F1337" s="32" t="s">
        <v>2119</v>
      </c>
      <c r="G1337" s="34" t="s">
        <v>2108</v>
      </c>
      <c r="H1337" s="35" t="s">
        <v>3373</v>
      </c>
      <c r="I1337" s="313">
        <v>8082</v>
      </c>
      <c r="J1337" s="344">
        <v>1094</v>
      </c>
      <c r="K1337" s="331">
        <v>23</v>
      </c>
      <c r="L1337" s="327">
        <v>1135.56</v>
      </c>
      <c r="M1337" s="18">
        <f t="shared" si="187"/>
        <v>2.8458302000000002E-3</v>
      </c>
      <c r="N1337" s="18">
        <f t="shared" si="188"/>
        <v>2.7416764999999999E-3</v>
      </c>
      <c r="O1337" s="36">
        <f t="shared" si="189"/>
        <v>1.3850089999999999E-4</v>
      </c>
      <c r="P1337" s="362">
        <f t="shared" si="185"/>
        <v>14819</v>
      </c>
      <c r="Q1337" s="103"/>
      <c r="R1337" s="102"/>
      <c r="S1337" s="105"/>
      <c r="T1337" s="161"/>
      <c r="U1337" s="199">
        <f t="shared" si="186"/>
        <v>14819</v>
      </c>
      <c r="V1337" s="223">
        <f t="shared" si="180"/>
        <v>14819</v>
      </c>
      <c r="W1337" s="155"/>
      <c r="X1337" s="158"/>
      <c r="Y1337" s="152"/>
      <c r="Z1337" s="123"/>
      <c r="AA1337" s="124"/>
      <c r="AB1337" s="118"/>
      <c r="AC1337" s="135"/>
      <c r="AD1337" s="135"/>
      <c r="AE1337" s="144"/>
      <c r="AF1337" s="145"/>
      <c r="AG1337" s="135"/>
    </row>
    <row r="1338" spans="1:33" hidden="1">
      <c r="A1338" s="60" t="s">
        <v>6136</v>
      </c>
      <c r="B1338" s="31" t="s">
        <v>1604</v>
      </c>
      <c r="C1338" s="32" t="s">
        <v>2215</v>
      </c>
      <c r="D1338" s="32" t="s">
        <v>2157</v>
      </c>
      <c r="E1338" s="32" t="s">
        <v>2133</v>
      </c>
      <c r="F1338" s="32" t="s">
        <v>2119</v>
      </c>
      <c r="G1338" s="34" t="s">
        <v>2108</v>
      </c>
      <c r="H1338" s="35" t="s">
        <v>3374</v>
      </c>
      <c r="I1338" s="313">
        <v>3609</v>
      </c>
      <c r="J1338" s="344">
        <v>370</v>
      </c>
      <c r="K1338" s="331">
        <v>16</v>
      </c>
      <c r="L1338" s="327">
        <v>926.17</v>
      </c>
      <c r="M1338" s="18">
        <f t="shared" si="187"/>
        <v>4.4333610000000002E-3</v>
      </c>
      <c r="N1338" s="18">
        <f t="shared" si="188"/>
        <v>1.7711040999999999E-3</v>
      </c>
      <c r="O1338" s="36">
        <f t="shared" si="189"/>
        <v>8.9470599999999997E-5</v>
      </c>
      <c r="P1338" s="362">
        <f t="shared" si="185"/>
        <v>9573</v>
      </c>
      <c r="Q1338" s="103"/>
      <c r="R1338" s="103"/>
      <c r="S1338" s="105"/>
      <c r="T1338" s="161"/>
      <c r="U1338" s="199">
        <f t="shared" si="186"/>
        <v>9573</v>
      </c>
      <c r="V1338" s="223">
        <f t="shared" si="180"/>
        <v>9573</v>
      </c>
      <c r="W1338" s="155"/>
      <c r="X1338" s="158"/>
      <c r="Y1338" s="152"/>
      <c r="Z1338" s="123"/>
      <c r="AA1338" s="124"/>
      <c r="AB1338" s="118"/>
      <c r="AC1338" s="135"/>
      <c r="AD1338" s="135"/>
      <c r="AE1338" s="144"/>
      <c r="AF1338" s="145"/>
      <c r="AG1338" s="135"/>
    </row>
    <row r="1339" spans="1:33" hidden="1">
      <c r="A1339" s="60" t="s">
        <v>6137</v>
      </c>
      <c r="B1339" s="31" t="s">
        <v>1605</v>
      </c>
      <c r="C1339" s="32" t="s">
        <v>2215</v>
      </c>
      <c r="D1339" s="32" t="s">
        <v>2159</v>
      </c>
      <c r="E1339" s="32" t="s">
        <v>2116</v>
      </c>
      <c r="F1339" s="32" t="s">
        <v>2119</v>
      </c>
      <c r="G1339" s="34" t="s">
        <v>2108</v>
      </c>
      <c r="H1339" s="35" t="s">
        <v>3375</v>
      </c>
      <c r="I1339" s="313">
        <v>6961</v>
      </c>
      <c r="J1339" s="344">
        <v>821</v>
      </c>
      <c r="K1339" s="331">
        <v>7</v>
      </c>
      <c r="L1339" s="327">
        <v>2103.9699999999998</v>
      </c>
      <c r="M1339" s="18">
        <f t="shared" si="187"/>
        <v>1.0056026E-3</v>
      </c>
      <c r="N1339" s="18">
        <f t="shared" si="188"/>
        <v>3.9240089999999998E-4</v>
      </c>
      <c r="O1339" s="36">
        <f t="shared" si="189"/>
        <v>1.9822799999999999E-5</v>
      </c>
      <c r="P1339" s="362">
        <f t="shared" si="185"/>
        <v>2121</v>
      </c>
      <c r="Q1339" s="103"/>
      <c r="R1339" s="103"/>
      <c r="S1339" s="105"/>
      <c r="T1339" s="161"/>
      <c r="U1339" s="199">
        <f t="shared" si="186"/>
        <v>2121</v>
      </c>
      <c r="V1339" s="223">
        <f t="shared" si="180"/>
        <v>2121</v>
      </c>
      <c r="W1339" s="155"/>
      <c r="X1339" s="158"/>
      <c r="Y1339" s="152"/>
      <c r="Z1339" s="123"/>
      <c r="AA1339" s="124"/>
      <c r="AB1339" s="118"/>
      <c r="AC1339" s="135"/>
      <c r="AD1339" s="135"/>
      <c r="AE1339" s="144"/>
      <c r="AF1339" s="145"/>
      <c r="AG1339" s="135"/>
    </row>
    <row r="1340" spans="1:33" hidden="1">
      <c r="A1340" s="60" t="s">
        <v>6138</v>
      </c>
      <c r="B1340" s="31" t="s">
        <v>1606</v>
      </c>
      <c r="C1340" s="32" t="s">
        <v>2215</v>
      </c>
      <c r="D1340" s="32" t="s">
        <v>2159</v>
      </c>
      <c r="E1340" s="32" t="s">
        <v>2115</v>
      </c>
      <c r="F1340" s="32" t="s">
        <v>2119</v>
      </c>
      <c r="G1340" s="34" t="s">
        <v>2108</v>
      </c>
      <c r="H1340" s="35" t="s">
        <v>2355</v>
      </c>
      <c r="I1340" s="313">
        <v>8252</v>
      </c>
      <c r="J1340" s="344">
        <v>1010</v>
      </c>
      <c r="K1340" s="331">
        <v>13</v>
      </c>
      <c r="L1340" s="327">
        <v>1840.79</v>
      </c>
      <c r="M1340" s="18">
        <f t="shared" si="187"/>
        <v>1.5753755999999999E-3</v>
      </c>
      <c r="N1340" s="18">
        <f t="shared" si="188"/>
        <v>8.6437299999999999E-4</v>
      </c>
      <c r="O1340" s="36">
        <f t="shared" si="189"/>
        <v>4.3665399999999997E-5</v>
      </c>
      <c r="P1340" s="362">
        <f t="shared" si="185"/>
        <v>4672</v>
      </c>
      <c r="Q1340" s="103"/>
      <c r="R1340" s="103"/>
      <c r="S1340" s="105"/>
      <c r="T1340" s="161"/>
      <c r="U1340" s="199">
        <f t="shared" si="186"/>
        <v>4672</v>
      </c>
      <c r="V1340" s="223">
        <f t="shared" si="180"/>
        <v>4672</v>
      </c>
      <c r="W1340" s="155"/>
      <c r="X1340" s="158"/>
      <c r="Y1340" s="152"/>
      <c r="Z1340" s="123"/>
      <c r="AA1340" s="124"/>
      <c r="AB1340" s="118"/>
      <c r="AC1340" s="135"/>
      <c r="AD1340" s="135"/>
      <c r="AE1340" s="144"/>
      <c r="AF1340" s="145"/>
      <c r="AG1340" s="135"/>
    </row>
    <row r="1341" spans="1:33" hidden="1">
      <c r="A1341" s="60" t="s">
        <v>6139</v>
      </c>
      <c r="B1341" s="31" t="s">
        <v>1607</v>
      </c>
      <c r="C1341" s="32" t="s">
        <v>2215</v>
      </c>
      <c r="D1341" s="32" t="s">
        <v>2159</v>
      </c>
      <c r="E1341" s="32" t="s">
        <v>2120</v>
      </c>
      <c r="F1341" s="32" t="s">
        <v>2119</v>
      </c>
      <c r="G1341" s="34" t="s">
        <v>2108</v>
      </c>
      <c r="H1341" s="35" t="s">
        <v>3376</v>
      </c>
      <c r="I1341" s="313">
        <v>9523</v>
      </c>
      <c r="J1341" s="344">
        <v>1103</v>
      </c>
      <c r="K1341" s="331">
        <v>17</v>
      </c>
      <c r="L1341" s="327">
        <v>2026.36</v>
      </c>
      <c r="M1341" s="18">
        <f t="shared" si="187"/>
        <v>1.7851517E-3</v>
      </c>
      <c r="N1341" s="18">
        <f t="shared" si="188"/>
        <v>9.7170410000000003E-4</v>
      </c>
      <c r="O1341" s="36">
        <f t="shared" si="189"/>
        <v>4.90874E-5</v>
      </c>
      <c r="P1341" s="362">
        <f t="shared" si="185"/>
        <v>5252</v>
      </c>
      <c r="Q1341" s="103"/>
      <c r="R1341" s="103"/>
      <c r="S1341" s="105"/>
      <c r="T1341" s="161"/>
      <c r="U1341" s="199">
        <f t="shared" si="186"/>
        <v>5252</v>
      </c>
      <c r="V1341" s="223">
        <f t="shared" si="180"/>
        <v>5252</v>
      </c>
      <c r="W1341" s="155"/>
      <c r="X1341" s="158"/>
      <c r="Y1341" s="152"/>
      <c r="Z1341" s="123"/>
      <c r="AA1341" s="124"/>
      <c r="AB1341" s="118"/>
      <c r="AC1341" s="135"/>
      <c r="AD1341" s="135"/>
      <c r="AE1341" s="144"/>
      <c r="AF1341" s="145"/>
      <c r="AG1341" s="135"/>
    </row>
    <row r="1342" spans="1:33" hidden="1">
      <c r="A1342" s="60" t="s">
        <v>6140</v>
      </c>
      <c r="B1342" s="31" t="s">
        <v>1608</v>
      </c>
      <c r="C1342" s="32" t="s">
        <v>2215</v>
      </c>
      <c r="D1342" s="32" t="s">
        <v>2159</v>
      </c>
      <c r="E1342" s="32" t="s">
        <v>2122</v>
      </c>
      <c r="F1342" s="32" t="s">
        <v>2119</v>
      </c>
      <c r="G1342" s="34" t="s">
        <v>2108</v>
      </c>
      <c r="H1342" s="35" t="s">
        <v>3377</v>
      </c>
      <c r="I1342" s="313">
        <v>9111</v>
      </c>
      <c r="J1342" s="344">
        <v>997</v>
      </c>
      <c r="K1342" s="331">
        <v>14</v>
      </c>
      <c r="L1342" s="327">
        <v>1630.55</v>
      </c>
      <c r="M1342" s="18">
        <f t="shared" si="187"/>
        <v>1.5366041E-3</v>
      </c>
      <c r="N1342" s="18">
        <f t="shared" si="188"/>
        <v>9.3955670000000005E-4</v>
      </c>
      <c r="O1342" s="36">
        <f t="shared" si="189"/>
        <v>4.7463399999999997E-5</v>
      </c>
      <c r="P1342" s="362">
        <f t="shared" si="185"/>
        <v>5078</v>
      </c>
      <c r="Q1342" s="103"/>
      <c r="R1342" s="103"/>
      <c r="S1342" s="105"/>
      <c r="T1342" s="161"/>
      <c r="U1342" s="199">
        <f t="shared" si="186"/>
        <v>5078</v>
      </c>
      <c r="V1342" s="223">
        <f t="shared" si="180"/>
        <v>5078</v>
      </c>
      <c r="W1342" s="155"/>
      <c r="X1342" s="158"/>
      <c r="Y1342" s="152"/>
      <c r="Z1342" s="123"/>
      <c r="AA1342" s="124"/>
      <c r="AB1342" s="118"/>
      <c r="AC1342" s="135"/>
      <c r="AD1342" s="135"/>
      <c r="AE1342" s="144"/>
      <c r="AF1342" s="145"/>
      <c r="AG1342" s="135"/>
    </row>
    <row r="1343" spans="1:33" hidden="1">
      <c r="A1343" s="60" t="s">
        <v>6141</v>
      </c>
      <c r="B1343" s="31" t="s">
        <v>1609</v>
      </c>
      <c r="C1343" s="32" t="s">
        <v>2215</v>
      </c>
      <c r="D1343" s="32" t="s">
        <v>2159</v>
      </c>
      <c r="E1343" s="32" t="s">
        <v>2124</v>
      </c>
      <c r="F1343" s="32" t="s">
        <v>2119</v>
      </c>
      <c r="G1343" s="34" t="s">
        <v>2108</v>
      </c>
      <c r="H1343" s="35" t="s">
        <v>3378</v>
      </c>
      <c r="I1343" s="313">
        <v>9938</v>
      </c>
      <c r="J1343" s="344">
        <v>1211</v>
      </c>
      <c r="K1343" s="331">
        <v>21</v>
      </c>
      <c r="L1343" s="327">
        <v>1785.82</v>
      </c>
      <c r="M1343" s="18">
        <f t="shared" si="187"/>
        <v>2.1131012000000001E-3</v>
      </c>
      <c r="N1343" s="18">
        <f t="shared" si="188"/>
        <v>1.4329358E-3</v>
      </c>
      <c r="O1343" s="36">
        <f t="shared" si="189"/>
        <v>7.2387399999999997E-5</v>
      </c>
      <c r="P1343" s="362">
        <f t="shared" si="185"/>
        <v>7745</v>
      </c>
      <c r="Q1343" s="103"/>
      <c r="R1343" s="103"/>
      <c r="S1343" s="105"/>
      <c r="T1343" s="161"/>
      <c r="U1343" s="199">
        <f t="shared" si="186"/>
        <v>7745</v>
      </c>
      <c r="V1343" s="223">
        <f t="shared" si="180"/>
        <v>7745</v>
      </c>
      <c r="W1343" s="155"/>
      <c r="X1343" s="158"/>
      <c r="Y1343" s="152"/>
      <c r="Z1343" s="123"/>
      <c r="AA1343" s="124"/>
      <c r="AB1343" s="118"/>
      <c r="AC1343" s="135"/>
      <c r="AD1343" s="135"/>
      <c r="AE1343" s="144"/>
      <c r="AF1343" s="145"/>
      <c r="AG1343" s="135"/>
    </row>
    <row r="1344" spans="1:33" hidden="1">
      <c r="A1344" s="60" t="s">
        <v>6142</v>
      </c>
      <c r="B1344" s="31" t="s">
        <v>1610</v>
      </c>
      <c r="C1344" s="32" t="s">
        <v>2215</v>
      </c>
      <c r="D1344" s="32" t="s">
        <v>2159</v>
      </c>
      <c r="E1344" s="32" t="s">
        <v>2126</v>
      </c>
      <c r="F1344" s="32" t="s">
        <v>2119</v>
      </c>
      <c r="G1344" s="34" t="s">
        <v>2108</v>
      </c>
      <c r="H1344" s="35" t="s">
        <v>3379</v>
      </c>
      <c r="I1344" s="313">
        <v>5277</v>
      </c>
      <c r="J1344" s="344">
        <v>547</v>
      </c>
      <c r="K1344" s="331">
        <v>10</v>
      </c>
      <c r="L1344" s="327">
        <v>1764.39</v>
      </c>
      <c r="M1344" s="18">
        <f t="shared" si="187"/>
        <v>1.8950161000000001E-3</v>
      </c>
      <c r="N1344" s="18">
        <f t="shared" si="188"/>
        <v>5.8749690000000005E-4</v>
      </c>
      <c r="O1344" s="36">
        <f t="shared" si="189"/>
        <v>2.9678500000000001E-5</v>
      </c>
      <c r="P1344" s="362">
        <f t="shared" si="185"/>
        <v>3175</v>
      </c>
      <c r="Q1344" s="103"/>
      <c r="R1344" s="103"/>
      <c r="S1344" s="105"/>
      <c r="T1344" s="161"/>
      <c r="U1344" s="199">
        <f t="shared" si="186"/>
        <v>3175</v>
      </c>
      <c r="V1344" s="223">
        <f t="shared" si="180"/>
        <v>3175</v>
      </c>
      <c r="W1344" s="155"/>
      <c r="X1344" s="158"/>
      <c r="Y1344" s="152"/>
      <c r="Z1344" s="123"/>
      <c r="AA1344" s="124"/>
      <c r="AB1344" s="118"/>
      <c r="AC1344" s="135"/>
      <c r="AD1344" s="135"/>
      <c r="AE1344" s="144"/>
      <c r="AF1344" s="145"/>
      <c r="AG1344" s="135"/>
    </row>
    <row r="1345" spans="1:33" hidden="1">
      <c r="A1345" s="60" t="s">
        <v>6143</v>
      </c>
      <c r="B1345" s="31" t="s">
        <v>1611</v>
      </c>
      <c r="C1345" s="32" t="s">
        <v>2215</v>
      </c>
      <c r="D1345" s="32" t="s">
        <v>2159</v>
      </c>
      <c r="E1345" s="32" t="s">
        <v>2133</v>
      </c>
      <c r="F1345" s="32">
        <v>3</v>
      </c>
      <c r="G1345" s="34" t="s">
        <v>2109</v>
      </c>
      <c r="H1345" s="35" t="s">
        <v>3380</v>
      </c>
      <c r="I1345" s="313">
        <v>13117</v>
      </c>
      <c r="J1345" s="344">
        <v>1665</v>
      </c>
      <c r="K1345" s="331">
        <v>103</v>
      </c>
      <c r="L1345" s="327">
        <v>1734.24</v>
      </c>
      <c r="M1345" s="18">
        <f t="shared" si="187"/>
        <v>7.8524052000000007E-3</v>
      </c>
      <c r="N1345" s="18">
        <f t="shared" si="188"/>
        <v>7.5388957999999997E-3</v>
      </c>
      <c r="O1345" s="36">
        <f t="shared" si="189"/>
        <v>3.8084140000000001E-4</v>
      </c>
      <c r="P1345" s="362">
        <f t="shared" si="185"/>
        <v>40750</v>
      </c>
      <c r="Q1345" s="103"/>
      <c r="R1345" s="103"/>
      <c r="S1345" s="105"/>
      <c r="T1345" s="161"/>
      <c r="U1345" s="199">
        <f t="shared" si="186"/>
        <v>40750</v>
      </c>
      <c r="V1345" s="223">
        <f t="shared" si="180"/>
        <v>40750</v>
      </c>
      <c r="W1345" s="155"/>
      <c r="X1345" s="158"/>
      <c r="Y1345" s="152"/>
      <c r="Z1345" s="123"/>
      <c r="AA1345" s="124"/>
      <c r="AB1345" s="118"/>
      <c r="AC1345" s="135"/>
      <c r="AD1345" s="135"/>
      <c r="AE1345" s="144"/>
      <c r="AF1345" s="145"/>
      <c r="AG1345" s="135"/>
    </row>
    <row r="1346" spans="1:33" hidden="1">
      <c r="A1346" s="60" t="s">
        <v>6144</v>
      </c>
      <c r="B1346" s="31" t="s">
        <v>1612</v>
      </c>
      <c r="C1346" s="32" t="s">
        <v>2215</v>
      </c>
      <c r="D1346" s="32" t="s">
        <v>2159</v>
      </c>
      <c r="E1346" s="32" t="s">
        <v>2157</v>
      </c>
      <c r="F1346" s="32">
        <v>3</v>
      </c>
      <c r="G1346" s="34" t="s">
        <v>2109</v>
      </c>
      <c r="H1346" s="35" t="s">
        <v>3381</v>
      </c>
      <c r="I1346" s="313">
        <v>19449</v>
      </c>
      <c r="J1346" s="344">
        <v>1996</v>
      </c>
      <c r="K1346" s="331">
        <v>8</v>
      </c>
      <c r="L1346" s="327">
        <v>1717.66</v>
      </c>
      <c r="M1346" s="18">
        <f t="shared" si="187"/>
        <v>4.113322E-4</v>
      </c>
      <c r="N1346" s="18">
        <f t="shared" si="188"/>
        <v>4.779869E-4</v>
      </c>
      <c r="O1346" s="36">
        <f t="shared" si="189"/>
        <v>2.41464E-5</v>
      </c>
      <c r="P1346" s="362">
        <f t="shared" si="185"/>
        <v>2583</v>
      </c>
      <c r="Q1346" s="103"/>
      <c r="R1346" s="103"/>
      <c r="S1346" s="105"/>
      <c r="T1346" s="161"/>
      <c r="U1346" s="199">
        <f t="shared" si="186"/>
        <v>2583</v>
      </c>
      <c r="V1346" s="223">
        <f t="shared" si="180"/>
        <v>2583</v>
      </c>
      <c r="W1346" s="155"/>
      <c r="X1346" s="158"/>
      <c r="Y1346" s="152"/>
      <c r="Z1346" s="123"/>
      <c r="AA1346" s="124"/>
      <c r="AB1346" s="118"/>
      <c r="AC1346" s="135"/>
      <c r="AD1346" s="135"/>
      <c r="AE1346" s="144"/>
      <c r="AF1346" s="145"/>
      <c r="AG1346" s="135"/>
    </row>
    <row r="1347" spans="1:33" hidden="1">
      <c r="A1347" s="60" t="s">
        <v>6145</v>
      </c>
      <c r="B1347" s="31" t="s">
        <v>1613</v>
      </c>
      <c r="C1347" s="32" t="s">
        <v>2215</v>
      </c>
      <c r="D1347" s="32" t="s">
        <v>2159</v>
      </c>
      <c r="E1347" s="32" t="s">
        <v>2159</v>
      </c>
      <c r="F1347" s="32" t="s">
        <v>2119</v>
      </c>
      <c r="G1347" s="34" t="s">
        <v>2108</v>
      </c>
      <c r="H1347" s="35" t="s">
        <v>3382</v>
      </c>
      <c r="I1347" s="313">
        <v>7969</v>
      </c>
      <c r="J1347" s="344">
        <v>894</v>
      </c>
      <c r="K1347" s="331">
        <v>31</v>
      </c>
      <c r="L1347" s="327">
        <v>1328.39</v>
      </c>
      <c r="M1347" s="18">
        <f t="shared" si="187"/>
        <v>3.8900739999999999E-3</v>
      </c>
      <c r="N1347" s="18">
        <f t="shared" si="188"/>
        <v>2.6180007999999999E-3</v>
      </c>
      <c r="O1347" s="36">
        <f t="shared" si="189"/>
        <v>1.322532E-4</v>
      </c>
      <c r="P1347" s="362">
        <f t="shared" si="185"/>
        <v>14151</v>
      </c>
      <c r="Q1347" s="103"/>
      <c r="R1347" s="103"/>
      <c r="S1347" s="105"/>
      <c r="T1347" s="161"/>
      <c r="U1347" s="199">
        <f t="shared" si="186"/>
        <v>14151</v>
      </c>
      <c r="V1347" s="223">
        <f t="shared" si="180"/>
        <v>14151</v>
      </c>
      <c r="W1347" s="155"/>
      <c r="X1347" s="158"/>
      <c r="Y1347" s="152"/>
      <c r="Z1347" s="123"/>
      <c r="AA1347" s="124"/>
      <c r="AB1347" s="118"/>
      <c r="AC1347" s="135"/>
      <c r="AD1347" s="135"/>
      <c r="AE1347" s="144"/>
      <c r="AF1347" s="145"/>
      <c r="AG1347" s="135"/>
    </row>
    <row r="1348" spans="1:33" hidden="1">
      <c r="A1348" s="60" t="s">
        <v>6146</v>
      </c>
      <c r="B1348" s="31" t="s">
        <v>1614</v>
      </c>
      <c r="C1348" s="32" t="s">
        <v>2215</v>
      </c>
      <c r="D1348" s="32" t="s">
        <v>2159</v>
      </c>
      <c r="E1348" s="32" t="s">
        <v>2172</v>
      </c>
      <c r="F1348" s="37">
        <v>3</v>
      </c>
      <c r="G1348" s="38" t="s">
        <v>2109</v>
      </c>
      <c r="H1348" s="35" t="s">
        <v>3383</v>
      </c>
      <c r="I1348" s="313">
        <v>9079</v>
      </c>
      <c r="J1348" s="344">
        <v>1160</v>
      </c>
      <c r="K1348" s="331">
        <v>1</v>
      </c>
      <c r="L1348" s="327">
        <v>2232.37</v>
      </c>
      <c r="M1348" s="18">
        <f t="shared" si="187"/>
        <v>1.1014419999999999E-4</v>
      </c>
      <c r="N1348" s="18">
        <f t="shared" si="188"/>
        <v>5.7233900000000001E-5</v>
      </c>
      <c r="O1348" s="36">
        <f t="shared" si="189"/>
        <v>2.8911999999999999E-6</v>
      </c>
      <c r="P1348" s="362">
        <f t="shared" si="185"/>
        <v>309</v>
      </c>
      <c r="Q1348" s="103"/>
      <c r="R1348" s="103"/>
      <c r="S1348" s="105"/>
      <c r="T1348" s="161"/>
      <c r="U1348" s="199">
        <f t="shared" si="186"/>
        <v>309</v>
      </c>
      <c r="V1348" s="223">
        <f t="shared" si="180"/>
        <v>309</v>
      </c>
      <c r="W1348" s="155"/>
      <c r="X1348" s="158"/>
      <c r="Y1348" s="152"/>
      <c r="Z1348" s="123"/>
      <c r="AA1348" s="124"/>
      <c r="AB1348" s="118"/>
      <c r="AC1348" s="135"/>
      <c r="AD1348" s="135"/>
      <c r="AE1348" s="144"/>
      <c r="AF1348" s="145"/>
      <c r="AG1348" s="135"/>
    </row>
    <row r="1349" spans="1:33" hidden="1">
      <c r="A1349" s="60" t="s">
        <v>6147</v>
      </c>
      <c r="B1349" s="31" t="s">
        <v>1615</v>
      </c>
      <c r="C1349" s="32" t="s">
        <v>2215</v>
      </c>
      <c r="D1349" s="32" t="s">
        <v>2159</v>
      </c>
      <c r="E1349" s="32" t="s">
        <v>2174</v>
      </c>
      <c r="F1349" s="32" t="s">
        <v>2119</v>
      </c>
      <c r="G1349" s="34" t="s">
        <v>2108</v>
      </c>
      <c r="H1349" s="35" t="s">
        <v>3384</v>
      </c>
      <c r="I1349" s="313">
        <v>9632</v>
      </c>
      <c r="J1349" s="344">
        <v>1081</v>
      </c>
      <c r="K1349" s="331">
        <v>12</v>
      </c>
      <c r="L1349" s="327">
        <v>1802.89</v>
      </c>
      <c r="M1349" s="18">
        <f t="shared" si="187"/>
        <v>1.2458471E-3</v>
      </c>
      <c r="N1349" s="18">
        <f t="shared" si="188"/>
        <v>7.4700099999999996E-4</v>
      </c>
      <c r="O1349" s="36">
        <f t="shared" si="189"/>
        <v>3.7736099999999999E-5</v>
      </c>
      <c r="P1349" s="362">
        <f t="shared" si="185"/>
        <v>4037</v>
      </c>
      <c r="Q1349" s="103"/>
      <c r="R1349" s="103"/>
      <c r="S1349" s="105"/>
      <c r="T1349" s="161"/>
      <c r="U1349" s="199">
        <f t="shared" si="186"/>
        <v>4037</v>
      </c>
      <c r="V1349" s="223">
        <f t="shared" ref="V1349:V1412" si="190">MIN(P1349:S1349)</f>
        <v>4037</v>
      </c>
      <c r="W1349" s="155"/>
      <c r="X1349" s="158"/>
      <c r="Y1349" s="152"/>
      <c r="Z1349" s="123"/>
      <c r="AA1349" s="124"/>
      <c r="AB1349" s="118"/>
      <c r="AC1349" s="135"/>
      <c r="AD1349" s="135"/>
      <c r="AE1349" s="144"/>
      <c r="AF1349" s="145"/>
      <c r="AG1349" s="135"/>
    </row>
    <row r="1350" spans="1:33" hidden="1">
      <c r="A1350" s="60" t="s">
        <v>6148</v>
      </c>
      <c r="B1350" s="31" t="s">
        <v>1616</v>
      </c>
      <c r="C1350" s="32" t="s">
        <v>2215</v>
      </c>
      <c r="D1350" s="32" t="s">
        <v>2159</v>
      </c>
      <c r="E1350" s="32" t="s">
        <v>2175</v>
      </c>
      <c r="F1350" s="32" t="s">
        <v>2119</v>
      </c>
      <c r="G1350" s="34" t="s">
        <v>2108</v>
      </c>
      <c r="H1350" s="35" t="s">
        <v>3385</v>
      </c>
      <c r="I1350" s="313">
        <v>5195</v>
      </c>
      <c r="J1350" s="344">
        <v>759</v>
      </c>
      <c r="K1350" s="331">
        <v>0</v>
      </c>
      <c r="L1350" s="327">
        <v>1746.06</v>
      </c>
      <c r="M1350" s="18">
        <f t="shared" si="187"/>
        <v>0</v>
      </c>
      <c r="N1350" s="18">
        <f t="shared" si="188"/>
        <v>0</v>
      </c>
      <c r="O1350" s="36">
        <f t="shared" si="189"/>
        <v>0</v>
      </c>
      <c r="P1350" s="362">
        <f t="shared" si="185"/>
        <v>0</v>
      </c>
      <c r="Q1350" s="103"/>
      <c r="R1350" s="103"/>
      <c r="S1350" s="105"/>
      <c r="T1350" s="161"/>
      <c r="U1350" s="199">
        <f t="shared" si="186"/>
        <v>0</v>
      </c>
      <c r="V1350" s="223">
        <f t="shared" si="190"/>
        <v>0</v>
      </c>
      <c r="W1350" s="155"/>
      <c r="X1350" s="158"/>
      <c r="Y1350" s="152"/>
      <c r="Z1350" s="123"/>
      <c r="AA1350" s="124"/>
      <c r="AB1350" s="118"/>
      <c r="AC1350" s="135"/>
      <c r="AD1350" s="135"/>
      <c r="AE1350" s="144"/>
      <c r="AF1350" s="145"/>
      <c r="AG1350" s="135"/>
    </row>
    <row r="1351" spans="1:33" hidden="1">
      <c r="A1351" s="60" t="s">
        <v>6149</v>
      </c>
      <c r="B1351" s="31" t="s">
        <v>1617</v>
      </c>
      <c r="C1351" s="32" t="s">
        <v>2215</v>
      </c>
      <c r="D1351" s="32" t="s">
        <v>2159</v>
      </c>
      <c r="E1351" s="32" t="s">
        <v>2177</v>
      </c>
      <c r="F1351" s="32" t="s">
        <v>2119</v>
      </c>
      <c r="G1351" s="34" t="s">
        <v>2108</v>
      </c>
      <c r="H1351" s="35" t="s">
        <v>3386</v>
      </c>
      <c r="I1351" s="313">
        <v>10029</v>
      </c>
      <c r="J1351" s="344">
        <v>1170</v>
      </c>
      <c r="K1351" s="331">
        <v>25</v>
      </c>
      <c r="L1351" s="327">
        <v>1954.21</v>
      </c>
      <c r="M1351" s="18">
        <f t="shared" si="187"/>
        <v>2.4927708999999999E-3</v>
      </c>
      <c r="N1351" s="18">
        <f t="shared" si="188"/>
        <v>1.4924402999999999E-3</v>
      </c>
      <c r="O1351" s="36">
        <f t="shared" si="189"/>
        <v>7.5393400000000002E-5</v>
      </c>
      <c r="P1351" s="362">
        <f t="shared" si="185"/>
        <v>8067</v>
      </c>
      <c r="Q1351" s="103"/>
      <c r="R1351" s="103"/>
      <c r="S1351" s="105"/>
      <c r="T1351" s="161"/>
      <c r="U1351" s="199">
        <f t="shared" si="186"/>
        <v>8067</v>
      </c>
      <c r="V1351" s="223">
        <f t="shared" si="190"/>
        <v>8067</v>
      </c>
      <c r="W1351" s="155"/>
      <c r="X1351" s="158"/>
      <c r="Y1351" s="152"/>
      <c r="Z1351" s="123"/>
      <c r="AA1351" s="124"/>
      <c r="AB1351" s="118"/>
      <c r="AC1351" s="135"/>
      <c r="AD1351" s="135"/>
      <c r="AE1351" s="144"/>
      <c r="AF1351" s="145"/>
      <c r="AG1351" s="135"/>
    </row>
    <row r="1352" spans="1:33" hidden="1">
      <c r="A1352" s="60" t="s">
        <v>6150</v>
      </c>
      <c r="B1352" s="31" t="s">
        <v>1618</v>
      </c>
      <c r="C1352" s="32" t="s">
        <v>2215</v>
      </c>
      <c r="D1352" s="32" t="s">
        <v>2172</v>
      </c>
      <c r="E1352" s="32" t="s">
        <v>2116</v>
      </c>
      <c r="F1352" s="32">
        <v>3</v>
      </c>
      <c r="G1352" s="34" t="s">
        <v>2109</v>
      </c>
      <c r="H1352" s="35" t="s">
        <v>2834</v>
      </c>
      <c r="I1352" s="313">
        <v>10544</v>
      </c>
      <c r="J1352" s="344">
        <v>1215</v>
      </c>
      <c r="K1352" s="331">
        <v>7</v>
      </c>
      <c r="L1352" s="327">
        <v>1120.27</v>
      </c>
      <c r="M1352" s="18">
        <f t="shared" si="187"/>
        <v>6.6388459999999999E-4</v>
      </c>
      <c r="N1352" s="18">
        <f t="shared" si="188"/>
        <v>7.2002260000000005E-4</v>
      </c>
      <c r="O1352" s="36">
        <f t="shared" si="189"/>
        <v>3.6373199999999999E-5</v>
      </c>
      <c r="P1352" s="362">
        <f t="shared" si="185"/>
        <v>3891</v>
      </c>
      <c r="Q1352" s="103"/>
      <c r="R1352" s="103"/>
      <c r="S1352" s="105"/>
      <c r="T1352" s="161"/>
      <c r="U1352" s="199">
        <f t="shared" si="186"/>
        <v>3891</v>
      </c>
      <c r="V1352" s="223">
        <f t="shared" si="190"/>
        <v>3891</v>
      </c>
      <c r="W1352" s="155"/>
      <c r="X1352" s="158"/>
      <c r="Y1352" s="152"/>
      <c r="Z1352" s="123"/>
      <c r="AA1352" s="124"/>
      <c r="AB1352" s="118"/>
      <c r="AC1352" s="135"/>
      <c r="AD1352" s="135"/>
      <c r="AE1352" s="144"/>
      <c r="AF1352" s="145"/>
      <c r="AG1352" s="135"/>
    </row>
    <row r="1353" spans="1:33" hidden="1">
      <c r="A1353" s="60" t="s">
        <v>6151</v>
      </c>
      <c r="B1353" s="31" t="s">
        <v>1619</v>
      </c>
      <c r="C1353" s="32" t="s">
        <v>2215</v>
      </c>
      <c r="D1353" s="32" t="s">
        <v>2172</v>
      </c>
      <c r="E1353" s="32" t="s">
        <v>2115</v>
      </c>
      <c r="F1353" s="32">
        <v>3</v>
      </c>
      <c r="G1353" s="34" t="s">
        <v>2109</v>
      </c>
      <c r="H1353" s="35" t="s">
        <v>3387</v>
      </c>
      <c r="I1353" s="313">
        <v>13138</v>
      </c>
      <c r="J1353" s="344">
        <v>1590</v>
      </c>
      <c r="K1353" s="331">
        <v>41</v>
      </c>
      <c r="L1353" s="327">
        <v>1579.57</v>
      </c>
      <c r="M1353" s="18">
        <f t="shared" si="187"/>
        <v>3.1207184999999999E-3</v>
      </c>
      <c r="N1353" s="18">
        <f t="shared" si="188"/>
        <v>3.1413247999999999E-3</v>
      </c>
      <c r="O1353" s="36">
        <f t="shared" si="189"/>
        <v>1.586898E-4</v>
      </c>
      <c r="P1353" s="362">
        <f t="shared" si="185"/>
        <v>16979</v>
      </c>
      <c r="Q1353" s="103"/>
      <c r="R1353" s="103"/>
      <c r="S1353" s="105"/>
      <c r="T1353" s="161"/>
      <c r="U1353" s="199">
        <f t="shared" si="186"/>
        <v>16979</v>
      </c>
      <c r="V1353" s="223">
        <f t="shared" si="190"/>
        <v>16979</v>
      </c>
      <c r="W1353" s="155"/>
      <c r="X1353" s="158"/>
      <c r="Y1353" s="152"/>
      <c r="Z1353" s="123"/>
      <c r="AA1353" s="124"/>
      <c r="AB1353" s="118"/>
      <c r="AC1353" s="135"/>
      <c r="AD1353" s="135"/>
      <c r="AE1353" s="144"/>
      <c r="AF1353" s="145"/>
      <c r="AG1353" s="135"/>
    </row>
    <row r="1354" spans="1:33" hidden="1">
      <c r="A1354" s="60" t="s">
        <v>6152</v>
      </c>
      <c r="B1354" s="31" t="s">
        <v>1620</v>
      </c>
      <c r="C1354" s="32" t="s">
        <v>2215</v>
      </c>
      <c r="D1354" s="32" t="s">
        <v>2172</v>
      </c>
      <c r="E1354" s="32" t="s">
        <v>2120</v>
      </c>
      <c r="F1354" s="32" t="s">
        <v>2119</v>
      </c>
      <c r="G1354" s="34" t="s">
        <v>2108</v>
      </c>
      <c r="H1354" s="35" t="s">
        <v>2668</v>
      </c>
      <c r="I1354" s="313">
        <v>4283</v>
      </c>
      <c r="J1354" s="344">
        <v>567</v>
      </c>
      <c r="K1354" s="331">
        <v>9</v>
      </c>
      <c r="L1354" s="327">
        <v>1346.19</v>
      </c>
      <c r="M1354" s="18">
        <f t="shared" si="187"/>
        <v>2.1013308000000001E-3</v>
      </c>
      <c r="N1354" s="18">
        <f t="shared" si="188"/>
        <v>8.8505669999999997E-4</v>
      </c>
      <c r="O1354" s="36">
        <f t="shared" si="189"/>
        <v>4.4710199999999998E-5</v>
      </c>
      <c r="P1354" s="362">
        <f t="shared" si="185"/>
        <v>4783</v>
      </c>
      <c r="Q1354" s="103"/>
      <c r="R1354" s="103"/>
      <c r="S1354" s="105"/>
      <c r="T1354" s="161"/>
      <c r="U1354" s="199">
        <f t="shared" si="186"/>
        <v>4783</v>
      </c>
      <c r="V1354" s="223">
        <f t="shared" si="190"/>
        <v>4783</v>
      </c>
      <c r="W1354" s="155"/>
      <c r="X1354" s="158"/>
      <c r="Y1354" s="152"/>
      <c r="Z1354" s="123"/>
      <c r="AA1354" s="124"/>
      <c r="AB1354" s="118"/>
      <c r="AC1354" s="135"/>
      <c r="AD1354" s="135"/>
      <c r="AE1354" s="144"/>
      <c r="AF1354" s="145"/>
      <c r="AG1354" s="135"/>
    </row>
    <row r="1355" spans="1:33" hidden="1">
      <c r="A1355" s="60" t="s">
        <v>6153</v>
      </c>
      <c r="B1355" s="31" t="s">
        <v>1621</v>
      </c>
      <c r="C1355" s="32" t="s">
        <v>2215</v>
      </c>
      <c r="D1355" s="32" t="s">
        <v>2172</v>
      </c>
      <c r="E1355" s="32" t="s">
        <v>2122</v>
      </c>
      <c r="F1355" s="32">
        <v>3</v>
      </c>
      <c r="G1355" s="34" t="s">
        <v>2109</v>
      </c>
      <c r="H1355" s="35" t="s">
        <v>3388</v>
      </c>
      <c r="I1355" s="313">
        <v>26800</v>
      </c>
      <c r="J1355" s="344">
        <v>3260</v>
      </c>
      <c r="K1355" s="331">
        <v>135</v>
      </c>
      <c r="L1355" s="327">
        <v>1409.47</v>
      </c>
      <c r="M1355" s="18">
        <f t="shared" si="187"/>
        <v>5.0373134E-3</v>
      </c>
      <c r="N1355" s="18">
        <f t="shared" si="188"/>
        <v>1.1650933800000001E-2</v>
      </c>
      <c r="O1355" s="36">
        <f t="shared" si="189"/>
        <v>5.8856860000000002E-4</v>
      </c>
      <c r="P1355" s="362">
        <f t="shared" si="185"/>
        <v>62976</v>
      </c>
      <c r="Q1355" s="103"/>
      <c r="R1355" s="103"/>
      <c r="S1355" s="105"/>
      <c r="T1355" s="161"/>
      <c r="U1355" s="199">
        <f t="shared" si="186"/>
        <v>62976</v>
      </c>
      <c r="V1355" s="223">
        <f t="shared" si="190"/>
        <v>62976</v>
      </c>
      <c r="W1355" s="155"/>
      <c r="X1355" s="158"/>
      <c r="Y1355" s="152"/>
      <c r="Z1355" s="123"/>
      <c r="AA1355" s="124"/>
      <c r="AB1355" s="118"/>
      <c r="AC1355" s="135"/>
      <c r="AD1355" s="135"/>
      <c r="AE1355" s="144"/>
      <c r="AF1355" s="145"/>
      <c r="AG1355" s="135"/>
    </row>
    <row r="1356" spans="1:33" hidden="1">
      <c r="A1356" s="60" t="s">
        <v>6154</v>
      </c>
      <c r="B1356" s="31" t="s">
        <v>1622</v>
      </c>
      <c r="C1356" s="32" t="s">
        <v>2215</v>
      </c>
      <c r="D1356" s="32" t="s">
        <v>2174</v>
      </c>
      <c r="E1356" s="32" t="s">
        <v>2116</v>
      </c>
      <c r="F1356" s="32" t="s">
        <v>2119</v>
      </c>
      <c r="G1356" s="34" t="s">
        <v>2108</v>
      </c>
      <c r="H1356" s="35" t="s">
        <v>3389</v>
      </c>
      <c r="I1356" s="313">
        <v>5413</v>
      </c>
      <c r="J1356" s="344">
        <v>661</v>
      </c>
      <c r="K1356" s="331">
        <v>12</v>
      </c>
      <c r="L1356" s="327">
        <v>1564.47</v>
      </c>
      <c r="M1356" s="18">
        <f t="shared" si="187"/>
        <v>2.2168852000000001E-3</v>
      </c>
      <c r="N1356" s="18">
        <f t="shared" si="188"/>
        <v>9.3665009999999995E-4</v>
      </c>
      <c r="O1356" s="36">
        <f t="shared" si="189"/>
        <v>4.73166E-5</v>
      </c>
      <c r="P1356" s="362">
        <f t="shared" si="185"/>
        <v>5062</v>
      </c>
      <c r="Q1356" s="103"/>
      <c r="R1356" s="103"/>
      <c r="S1356" s="105"/>
      <c r="T1356" s="161"/>
      <c r="U1356" s="199">
        <f t="shared" si="186"/>
        <v>5062</v>
      </c>
      <c r="V1356" s="223">
        <f t="shared" si="190"/>
        <v>5062</v>
      </c>
      <c r="W1356" s="155"/>
      <c r="X1356" s="158"/>
      <c r="Y1356" s="152"/>
      <c r="Z1356" s="123"/>
      <c r="AA1356" s="124"/>
      <c r="AB1356" s="118"/>
      <c r="AC1356" s="135"/>
      <c r="AD1356" s="135"/>
      <c r="AE1356" s="144"/>
      <c r="AF1356" s="145"/>
      <c r="AG1356" s="135"/>
    </row>
    <row r="1357" spans="1:33" hidden="1">
      <c r="A1357" s="60" t="s">
        <v>6155</v>
      </c>
      <c r="B1357" s="31" t="s">
        <v>1623</v>
      </c>
      <c r="C1357" s="32" t="s">
        <v>2215</v>
      </c>
      <c r="D1357" s="32" t="s">
        <v>2174</v>
      </c>
      <c r="E1357" s="32" t="s">
        <v>2115</v>
      </c>
      <c r="F1357" s="32" t="s">
        <v>2119</v>
      </c>
      <c r="G1357" s="34" t="s">
        <v>2108</v>
      </c>
      <c r="H1357" s="35" t="s">
        <v>3390</v>
      </c>
      <c r="I1357" s="313">
        <v>7224</v>
      </c>
      <c r="J1357" s="344">
        <v>856</v>
      </c>
      <c r="K1357" s="331">
        <v>8</v>
      </c>
      <c r="L1357" s="327">
        <v>1173.1500000000001</v>
      </c>
      <c r="M1357" s="18">
        <f t="shared" ref="M1357:M1363" si="191" xml:space="preserve"> ROUNDDOWN(K1357/I1357,10)</f>
        <v>1.1074196999999999E-3</v>
      </c>
      <c r="N1357" s="18">
        <f t="shared" ref="N1357:N1363" si="192">ROUNDDOWN(J1357*M1357/L1357,10)</f>
        <v>8.0803920000000005E-4</v>
      </c>
      <c r="O1357" s="36">
        <f t="shared" ref="O1357:O1363" si="193">ROUNDDOWN(N1357/$N$2500,10)</f>
        <v>4.0819599999999998E-5</v>
      </c>
      <c r="P1357" s="362">
        <f t="shared" si="185"/>
        <v>4367</v>
      </c>
      <c r="Q1357" s="103"/>
      <c r="R1357" s="103"/>
      <c r="S1357" s="105"/>
      <c r="T1357" s="161"/>
      <c r="U1357" s="199">
        <f t="shared" si="186"/>
        <v>4367</v>
      </c>
      <c r="V1357" s="223">
        <f t="shared" si="190"/>
        <v>4367</v>
      </c>
      <c r="W1357" s="155"/>
      <c r="X1357" s="158"/>
      <c r="Y1357" s="152"/>
      <c r="Z1357" s="123"/>
      <c r="AA1357" s="124"/>
      <c r="AB1357" s="118"/>
      <c r="AC1357" s="135"/>
      <c r="AD1357" s="135"/>
      <c r="AE1357" s="144"/>
      <c r="AF1357" s="145"/>
      <c r="AG1357" s="135"/>
    </row>
    <row r="1358" spans="1:33" hidden="1">
      <c r="A1358" s="60" t="s">
        <v>6156</v>
      </c>
      <c r="B1358" s="31" t="s">
        <v>1624</v>
      </c>
      <c r="C1358" s="32" t="s">
        <v>2215</v>
      </c>
      <c r="D1358" s="32" t="s">
        <v>2174</v>
      </c>
      <c r="E1358" s="32" t="s">
        <v>2120</v>
      </c>
      <c r="F1358" s="32">
        <v>3</v>
      </c>
      <c r="G1358" s="34" t="s">
        <v>2109</v>
      </c>
      <c r="H1358" s="35" t="s">
        <v>3391</v>
      </c>
      <c r="I1358" s="313">
        <v>5863</v>
      </c>
      <c r="J1358" s="344">
        <v>634</v>
      </c>
      <c r="K1358" s="331">
        <v>2</v>
      </c>
      <c r="L1358" s="327">
        <v>1640.72</v>
      </c>
      <c r="M1358" s="18">
        <f t="shared" si="191"/>
        <v>3.4112219999999998E-4</v>
      </c>
      <c r="N1358" s="18">
        <f t="shared" si="192"/>
        <v>1.3181489999999999E-4</v>
      </c>
      <c r="O1358" s="36">
        <f t="shared" si="193"/>
        <v>6.6587999999999997E-6</v>
      </c>
      <c r="P1358" s="362">
        <f t="shared" ref="P1358:P1363" si="194">ROUNDDOWN(107000000*O1358,0)</f>
        <v>712</v>
      </c>
      <c r="Q1358" s="103"/>
      <c r="R1358" s="103"/>
      <c r="S1358" s="105"/>
      <c r="T1358" s="161"/>
      <c r="U1358" s="199">
        <f t="shared" ref="U1358:U1363" si="195">MIN(P1358:S1358)</f>
        <v>712</v>
      </c>
      <c r="V1358" s="223">
        <f t="shared" si="190"/>
        <v>712</v>
      </c>
      <c r="W1358" s="155"/>
      <c r="X1358" s="158"/>
      <c r="Y1358" s="152"/>
      <c r="Z1358" s="123"/>
      <c r="AA1358" s="124"/>
      <c r="AB1358" s="118"/>
      <c r="AC1358" s="135"/>
      <c r="AD1358" s="135"/>
      <c r="AE1358" s="144"/>
      <c r="AF1358" s="145"/>
      <c r="AG1358" s="135"/>
    </row>
    <row r="1359" spans="1:33" hidden="1">
      <c r="A1359" s="60" t="s">
        <v>6157</v>
      </c>
      <c r="B1359" s="31" t="s">
        <v>1625</v>
      </c>
      <c r="C1359" s="32" t="s">
        <v>2215</v>
      </c>
      <c r="D1359" s="32" t="s">
        <v>2174</v>
      </c>
      <c r="E1359" s="32" t="s">
        <v>2122</v>
      </c>
      <c r="F1359" s="32">
        <v>3</v>
      </c>
      <c r="G1359" s="34" t="s">
        <v>2109</v>
      </c>
      <c r="H1359" s="35" t="s">
        <v>3392</v>
      </c>
      <c r="I1359" s="313">
        <v>7522</v>
      </c>
      <c r="J1359" s="344">
        <v>908</v>
      </c>
      <c r="K1359" s="331">
        <v>0</v>
      </c>
      <c r="L1359" s="327">
        <v>1891.85</v>
      </c>
      <c r="M1359" s="18">
        <f t="shared" si="191"/>
        <v>0</v>
      </c>
      <c r="N1359" s="18">
        <f t="shared" si="192"/>
        <v>0</v>
      </c>
      <c r="O1359" s="36">
        <f t="shared" si="193"/>
        <v>0</v>
      </c>
      <c r="P1359" s="362">
        <f t="shared" si="194"/>
        <v>0</v>
      </c>
      <c r="Q1359" s="103"/>
      <c r="R1359" s="103"/>
      <c r="S1359" s="105"/>
      <c r="T1359" s="161"/>
      <c r="U1359" s="199">
        <f t="shared" si="195"/>
        <v>0</v>
      </c>
      <c r="V1359" s="223">
        <f t="shared" si="190"/>
        <v>0</v>
      </c>
      <c r="W1359" s="155"/>
      <c r="X1359" s="158"/>
      <c r="Y1359" s="152"/>
      <c r="Z1359" s="123"/>
      <c r="AA1359" s="124"/>
      <c r="AB1359" s="118"/>
      <c r="AC1359" s="135"/>
      <c r="AD1359" s="135"/>
      <c r="AE1359" s="144"/>
      <c r="AF1359" s="145"/>
      <c r="AG1359" s="135"/>
    </row>
    <row r="1360" spans="1:33" hidden="1">
      <c r="A1360" s="60" t="s">
        <v>6158</v>
      </c>
      <c r="B1360" s="31" t="s">
        <v>1626</v>
      </c>
      <c r="C1360" s="32" t="s">
        <v>2215</v>
      </c>
      <c r="D1360" s="32" t="s">
        <v>2174</v>
      </c>
      <c r="E1360" s="32" t="s">
        <v>2124</v>
      </c>
      <c r="F1360" s="32">
        <v>3</v>
      </c>
      <c r="G1360" s="34" t="s">
        <v>2109</v>
      </c>
      <c r="H1360" s="35" t="s">
        <v>3393</v>
      </c>
      <c r="I1360" s="313">
        <v>30269</v>
      </c>
      <c r="J1360" s="344">
        <v>3470</v>
      </c>
      <c r="K1360" s="331">
        <v>17</v>
      </c>
      <c r="L1360" s="327">
        <v>2016.01</v>
      </c>
      <c r="M1360" s="18">
        <f t="shared" si="191"/>
        <v>5.6163070000000005E-4</v>
      </c>
      <c r="N1360" s="18">
        <f t="shared" si="192"/>
        <v>9.6669089999999996E-4</v>
      </c>
      <c r="O1360" s="36">
        <f t="shared" si="193"/>
        <v>4.8834100000000001E-5</v>
      </c>
      <c r="P1360" s="362">
        <f t="shared" si="194"/>
        <v>5225</v>
      </c>
      <c r="Q1360" s="103"/>
      <c r="R1360" s="103"/>
      <c r="S1360" s="105"/>
      <c r="T1360" s="161"/>
      <c r="U1360" s="199">
        <f t="shared" si="195"/>
        <v>5225</v>
      </c>
      <c r="V1360" s="223">
        <f t="shared" si="190"/>
        <v>5225</v>
      </c>
      <c r="W1360" s="155"/>
      <c r="X1360" s="158"/>
      <c r="Y1360" s="152"/>
      <c r="Z1360" s="123"/>
      <c r="AA1360" s="124"/>
      <c r="AB1360" s="118"/>
      <c r="AC1360" s="135"/>
      <c r="AD1360" s="135"/>
      <c r="AE1360" s="144"/>
      <c r="AF1360" s="145"/>
      <c r="AG1360" s="135"/>
    </row>
    <row r="1361" spans="1:33" hidden="1">
      <c r="A1361" s="60" t="s">
        <v>6159</v>
      </c>
      <c r="B1361" s="31" t="s">
        <v>1627</v>
      </c>
      <c r="C1361" s="32" t="s">
        <v>2215</v>
      </c>
      <c r="D1361" s="32" t="s">
        <v>2174</v>
      </c>
      <c r="E1361" s="32" t="s">
        <v>2126</v>
      </c>
      <c r="F1361" s="32">
        <v>3</v>
      </c>
      <c r="G1361" s="34" t="s">
        <v>2109</v>
      </c>
      <c r="H1361" s="35" t="s">
        <v>2832</v>
      </c>
      <c r="I1361" s="313">
        <v>6426</v>
      </c>
      <c r="J1361" s="344">
        <v>865</v>
      </c>
      <c r="K1361" s="331">
        <v>8</v>
      </c>
      <c r="L1361" s="327">
        <v>2280.16</v>
      </c>
      <c r="M1361" s="18">
        <f t="shared" si="191"/>
        <v>1.2449424000000001E-3</v>
      </c>
      <c r="N1361" s="18">
        <f t="shared" si="192"/>
        <v>4.7228050000000001E-4</v>
      </c>
      <c r="O1361" s="36">
        <f t="shared" si="193"/>
        <v>2.3858100000000001E-5</v>
      </c>
      <c r="P1361" s="362">
        <f t="shared" si="194"/>
        <v>2552</v>
      </c>
      <c r="Q1361" s="103"/>
      <c r="R1361" s="102"/>
      <c r="S1361" s="105"/>
      <c r="T1361" s="161"/>
      <c r="U1361" s="199">
        <f t="shared" si="195"/>
        <v>2552</v>
      </c>
      <c r="V1361" s="223">
        <f t="shared" si="190"/>
        <v>2552</v>
      </c>
      <c r="W1361" s="155"/>
      <c r="X1361" s="158"/>
      <c r="Y1361" s="152"/>
      <c r="Z1361" s="123"/>
      <c r="AA1361" s="124"/>
      <c r="AB1361" s="118"/>
      <c r="AC1361" s="135"/>
      <c r="AD1361" s="135"/>
      <c r="AE1361" s="144"/>
      <c r="AF1361" s="145"/>
      <c r="AG1361" s="135"/>
    </row>
    <row r="1362" spans="1:33" hidden="1">
      <c r="A1362" s="60" t="s">
        <v>6160</v>
      </c>
      <c r="B1362" s="31" t="s">
        <v>1628</v>
      </c>
      <c r="C1362" s="32" t="s">
        <v>2215</v>
      </c>
      <c r="D1362" s="32" t="s">
        <v>2174</v>
      </c>
      <c r="E1362" s="32" t="s">
        <v>2133</v>
      </c>
      <c r="F1362" s="32">
        <v>3</v>
      </c>
      <c r="G1362" s="34" t="s">
        <v>2109</v>
      </c>
      <c r="H1362" s="35" t="s">
        <v>3394</v>
      </c>
      <c r="I1362" s="313">
        <v>11206</v>
      </c>
      <c r="J1362" s="344">
        <v>1047</v>
      </c>
      <c r="K1362" s="331">
        <v>18</v>
      </c>
      <c r="L1362" s="327">
        <v>1758.83</v>
      </c>
      <c r="M1362" s="18">
        <f t="shared" si="191"/>
        <v>1.6062823E-3</v>
      </c>
      <c r="N1362" s="18">
        <f t="shared" si="192"/>
        <v>9.5619100000000001E-4</v>
      </c>
      <c r="O1362" s="36">
        <f t="shared" si="193"/>
        <v>4.8303700000000003E-5</v>
      </c>
      <c r="P1362" s="362">
        <f t="shared" si="194"/>
        <v>5168</v>
      </c>
      <c r="Q1362" s="103"/>
      <c r="R1362" s="102"/>
      <c r="S1362" s="105"/>
      <c r="T1362" s="161"/>
      <c r="U1362" s="199">
        <f t="shared" si="195"/>
        <v>5168</v>
      </c>
      <c r="V1362" s="223">
        <f t="shared" si="190"/>
        <v>5168</v>
      </c>
      <c r="W1362" s="155"/>
      <c r="X1362" s="158"/>
      <c r="Y1362" s="152"/>
      <c r="Z1362" s="123"/>
      <c r="AA1362" s="124"/>
      <c r="AB1362" s="118"/>
      <c r="AC1362" s="135"/>
      <c r="AD1362" s="135"/>
      <c r="AE1362" s="144"/>
      <c r="AF1362" s="145"/>
      <c r="AG1362" s="135"/>
    </row>
    <row r="1363" spans="1:33" ht="21" hidden="1" thickBot="1">
      <c r="A1363" s="63" t="s">
        <v>6161</v>
      </c>
      <c r="B1363" s="64" t="s">
        <v>1629</v>
      </c>
      <c r="C1363" s="65" t="s">
        <v>2215</v>
      </c>
      <c r="D1363" s="65" t="s">
        <v>2292</v>
      </c>
      <c r="E1363" s="65" t="s">
        <v>2116</v>
      </c>
      <c r="F1363" s="65" t="s">
        <v>2117</v>
      </c>
      <c r="G1363" s="66" t="s">
        <v>2107</v>
      </c>
      <c r="H1363" s="67" t="s">
        <v>3395</v>
      </c>
      <c r="I1363" s="311">
        <v>127839</v>
      </c>
      <c r="J1363" s="344">
        <v>14147</v>
      </c>
      <c r="K1363" s="331">
        <v>340</v>
      </c>
      <c r="L1363" s="327">
        <v>2866.4</v>
      </c>
      <c r="M1363" s="68">
        <f t="shared" si="191"/>
        <v>2.6595951999999999E-3</v>
      </c>
      <c r="N1363" s="68">
        <f t="shared" si="192"/>
        <v>1.3126323299999999E-2</v>
      </c>
      <c r="O1363" s="69">
        <f t="shared" si="193"/>
        <v>6.6310070000000004E-4</v>
      </c>
      <c r="P1363" s="362">
        <f t="shared" si="194"/>
        <v>70951</v>
      </c>
      <c r="Q1363" s="104"/>
      <c r="R1363" s="104"/>
      <c r="S1363" s="105"/>
      <c r="T1363" s="161"/>
      <c r="U1363" s="199">
        <f t="shared" si="195"/>
        <v>70951</v>
      </c>
      <c r="V1363" s="223">
        <f t="shared" si="190"/>
        <v>70951</v>
      </c>
      <c r="W1363" s="155"/>
      <c r="X1363" s="158"/>
      <c r="Y1363" s="152"/>
      <c r="Z1363" s="123"/>
      <c r="AA1363" s="124"/>
      <c r="AB1363" s="118"/>
      <c r="AC1363" s="135"/>
      <c r="AD1363" s="135"/>
      <c r="AE1363" s="144"/>
      <c r="AF1363" s="145"/>
      <c r="AG1363" s="135"/>
    </row>
    <row r="1364" spans="1:33" s="9" customFormat="1" ht="21" hidden="1" thickBot="1">
      <c r="A1364" s="92" t="s">
        <v>4983</v>
      </c>
      <c r="B1364" s="87"/>
      <c r="C1364" s="70">
        <v>16</v>
      </c>
      <c r="D1364" s="71" t="s">
        <v>1681</v>
      </c>
      <c r="E1364" s="72"/>
      <c r="F1364" s="72"/>
      <c r="G1364" s="73"/>
      <c r="H1364" s="74"/>
      <c r="I1364" s="322">
        <f>SUM(I1293:I1363)</f>
        <v>976774</v>
      </c>
      <c r="J1364" s="173">
        <f>SUM(J1293:J1363)</f>
        <v>113844</v>
      </c>
      <c r="K1364" s="332">
        <f>SUM(K1293:K1363)</f>
        <v>2413</v>
      </c>
      <c r="L1364" s="177"/>
      <c r="M1364" s="75"/>
      <c r="N1364" s="75"/>
      <c r="O1364" s="76"/>
      <c r="P1364" s="89">
        <f>SUM(P1293:P1363)</f>
        <v>875518</v>
      </c>
      <c r="Q1364" s="89">
        <f t="shared" ref="Q1364:T1364" si="196">SUM(Q1293:Q1363)</f>
        <v>0</v>
      </c>
      <c r="R1364" s="89">
        <f t="shared" si="196"/>
        <v>0</v>
      </c>
      <c r="S1364" s="307">
        <f t="shared" si="196"/>
        <v>0</v>
      </c>
      <c r="T1364" s="307">
        <f t="shared" si="196"/>
        <v>0</v>
      </c>
      <c r="U1364" s="266">
        <f>SUM(U1293:U1363)</f>
        <v>875518</v>
      </c>
      <c r="V1364" s="224"/>
      <c r="W1364" s="154"/>
      <c r="X1364" s="152"/>
      <c r="Y1364" s="154"/>
      <c r="Z1364" s="121"/>
      <c r="AA1364" s="124"/>
      <c r="AB1364" s="121"/>
      <c r="AC1364" s="143"/>
      <c r="AD1364" s="143"/>
      <c r="AE1364" s="143"/>
      <c r="AF1364" s="143"/>
      <c r="AG1364" s="143"/>
    </row>
    <row r="1365" spans="1:33" hidden="1">
      <c r="A1365" s="91" t="s">
        <v>6162</v>
      </c>
      <c r="B1365" s="80" t="s">
        <v>1630</v>
      </c>
      <c r="C1365" s="81" t="s">
        <v>2228</v>
      </c>
      <c r="D1365" s="81" t="s">
        <v>2116</v>
      </c>
      <c r="E1365" s="81" t="s">
        <v>2120</v>
      </c>
      <c r="F1365" s="81" t="s">
        <v>2119</v>
      </c>
      <c r="G1365" s="82" t="s">
        <v>2108</v>
      </c>
      <c r="H1365" s="83" t="s">
        <v>3396</v>
      </c>
      <c r="I1365" s="315">
        <v>2378</v>
      </c>
      <c r="J1365" s="341">
        <v>5652</v>
      </c>
      <c r="K1365" s="335">
        <v>37</v>
      </c>
      <c r="L1365" s="329">
        <v>1456.11</v>
      </c>
      <c r="M1365" s="84">
        <f t="shared" ref="M1365:M1396" si="197" xml:space="preserve"> ROUNDDOWN(K1365/I1365,10)</f>
        <v>1.55592935E-2</v>
      </c>
      <c r="N1365" s="84">
        <f t="shared" ref="N1365:N1396" si="198">ROUNDDOWN(J1365*M1365/L1365,10)</f>
        <v>6.0394562800000003E-2</v>
      </c>
      <c r="O1365" s="85">
        <f t="shared" ref="O1365:O1396" si="199">ROUNDDOWN(N1365/$N$2500,10)</f>
        <v>3.0509440999999999E-3</v>
      </c>
      <c r="P1365" s="362">
        <f>ROUNDDOWN(107000000*O1365,0)</f>
        <v>326451</v>
      </c>
      <c r="Q1365" s="218"/>
      <c r="R1365" s="218"/>
      <c r="S1365" s="308"/>
      <c r="T1365" s="308"/>
      <c r="U1365" s="306">
        <f>MIN(P1365:S1365)</f>
        <v>326451</v>
      </c>
      <c r="V1365" s="223">
        <f t="shared" si="190"/>
        <v>326451</v>
      </c>
      <c r="W1365" s="155"/>
      <c r="X1365" s="158"/>
      <c r="Y1365" s="152"/>
      <c r="Z1365" s="130"/>
      <c r="AA1365" s="124"/>
      <c r="AB1365" s="118"/>
      <c r="AC1365" s="135"/>
      <c r="AD1365" s="135"/>
      <c r="AE1365" s="144"/>
      <c r="AF1365" s="145"/>
      <c r="AG1365" s="135"/>
    </row>
    <row r="1366" spans="1:33" hidden="1">
      <c r="A1366" s="60" t="s">
        <v>6163</v>
      </c>
      <c r="B1366" s="31" t="s">
        <v>1631</v>
      </c>
      <c r="C1366" s="32" t="s">
        <v>2228</v>
      </c>
      <c r="D1366" s="32" t="s">
        <v>2116</v>
      </c>
      <c r="E1366" s="32" t="s">
        <v>2124</v>
      </c>
      <c r="F1366" s="32" t="s">
        <v>2119</v>
      </c>
      <c r="G1366" s="34" t="s">
        <v>2108</v>
      </c>
      <c r="H1366" s="35" t="s">
        <v>3397</v>
      </c>
      <c r="I1366" s="315">
        <v>2037</v>
      </c>
      <c r="J1366" s="341">
        <v>7103</v>
      </c>
      <c r="K1366" s="335">
        <v>18</v>
      </c>
      <c r="L1366" s="327">
        <v>2397.61</v>
      </c>
      <c r="M1366" s="18">
        <f t="shared" si="197"/>
        <v>8.8365243000000007E-3</v>
      </c>
      <c r="N1366" s="18">
        <f t="shared" si="198"/>
        <v>2.6178499399999999E-2</v>
      </c>
      <c r="O1366" s="36">
        <f t="shared" si="199"/>
        <v>1.3224557E-3</v>
      </c>
      <c r="P1366" s="362">
        <f t="shared" ref="P1366:P1429" si="200">ROUNDDOWN(107000000*O1366,0)</f>
        <v>141502</v>
      </c>
      <c r="Q1366" s="216"/>
      <c r="R1366" s="216"/>
      <c r="S1366" s="308"/>
      <c r="T1366" s="308"/>
      <c r="U1366" s="306">
        <f t="shared" ref="U1366:U1429" si="201">MIN(P1366:S1366)</f>
        <v>141502</v>
      </c>
      <c r="V1366" s="223">
        <f t="shared" si="190"/>
        <v>141502</v>
      </c>
      <c r="W1366" s="155"/>
      <c r="X1366" s="158"/>
      <c r="Y1366" s="152"/>
      <c r="Z1366" s="130"/>
      <c r="AA1366" s="124"/>
      <c r="AB1366" s="118"/>
      <c r="AC1366" s="135"/>
      <c r="AD1366" s="135"/>
      <c r="AE1366" s="144"/>
      <c r="AF1366" s="145"/>
      <c r="AG1366" s="135"/>
    </row>
    <row r="1367" spans="1:33" hidden="1">
      <c r="A1367" s="60" t="s">
        <v>6164</v>
      </c>
      <c r="B1367" s="31" t="s">
        <v>1632</v>
      </c>
      <c r="C1367" s="32" t="s">
        <v>2228</v>
      </c>
      <c r="D1367" s="32" t="s">
        <v>2116</v>
      </c>
      <c r="E1367" s="32" t="s">
        <v>2157</v>
      </c>
      <c r="F1367" s="32">
        <v>3</v>
      </c>
      <c r="G1367" s="34" t="s">
        <v>2109</v>
      </c>
      <c r="H1367" s="35" t="s">
        <v>3398</v>
      </c>
      <c r="I1367" s="315">
        <v>17074</v>
      </c>
      <c r="J1367" s="341">
        <v>25560</v>
      </c>
      <c r="K1367" s="335">
        <v>179</v>
      </c>
      <c r="L1367" s="327">
        <v>1310.78</v>
      </c>
      <c r="M1367" s="18">
        <f t="shared" si="197"/>
        <v>1.04837765E-2</v>
      </c>
      <c r="N1367" s="18">
        <f t="shared" si="198"/>
        <v>0.2044319621</v>
      </c>
      <c r="O1367" s="36">
        <f t="shared" si="199"/>
        <v>1.03272624E-2</v>
      </c>
      <c r="P1367" s="362">
        <f t="shared" si="200"/>
        <v>1105017</v>
      </c>
      <c r="Q1367" s="216"/>
      <c r="R1367" s="216"/>
      <c r="S1367" s="308"/>
      <c r="T1367" s="308"/>
      <c r="U1367" s="306">
        <f t="shared" si="201"/>
        <v>1105017</v>
      </c>
      <c r="V1367" s="223">
        <f t="shared" si="190"/>
        <v>1105017</v>
      </c>
      <c r="W1367" s="155"/>
      <c r="X1367" s="158"/>
      <c r="Y1367" s="152"/>
      <c r="Z1367" s="130"/>
      <c r="AA1367" s="124"/>
      <c r="AB1367" s="118"/>
      <c r="AC1367" s="135"/>
      <c r="AD1367" s="135"/>
      <c r="AE1367" s="144"/>
      <c r="AF1367" s="145"/>
      <c r="AG1367" s="135"/>
    </row>
    <row r="1368" spans="1:33" hidden="1">
      <c r="A1368" s="60" t="s">
        <v>6165</v>
      </c>
      <c r="B1368" s="31" t="s">
        <v>1633</v>
      </c>
      <c r="C1368" s="32" t="s">
        <v>2228</v>
      </c>
      <c r="D1368" s="32" t="s">
        <v>2115</v>
      </c>
      <c r="E1368" s="32" t="s">
        <v>2116</v>
      </c>
      <c r="F1368" s="32">
        <v>3</v>
      </c>
      <c r="G1368" s="34" t="s">
        <v>2109</v>
      </c>
      <c r="H1368" s="35" t="s">
        <v>3399</v>
      </c>
      <c r="I1368" s="315">
        <v>26553</v>
      </c>
      <c r="J1368" s="341">
        <v>5303</v>
      </c>
      <c r="K1368" s="335">
        <v>105</v>
      </c>
      <c r="L1368" s="327">
        <v>1157.8599999999999</v>
      </c>
      <c r="M1368" s="18">
        <f t="shared" si="197"/>
        <v>3.9543553999999998E-3</v>
      </c>
      <c r="N1368" s="18">
        <f t="shared" si="198"/>
        <v>1.81109518E-2</v>
      </c>
      <c r="O1368" s="36">
        <f t="shared" si="199"/>
        <v>9.1490850000000004E-4</v>
      </c>
      <c r="P1368" s="362">
        <f t="shared" si="200"/>
        <v>97895</v>
      </c>
      <c r="Q1368" s="216"/>
      <c r="R1368" s="216"/>
      <c r="S1368" s="308"/>
      <c r="T1368" s="308"/>
      <c r="U1368" s="306">
        <f t="shared" si="201"/>
        <v>97895</v>
      </c>
      <c r="V1368" s="223">
        <f t="shared" si="190"/>
        <v>97895</v>
      </c>
      <c r="W1368" s="155"/>
      <c r="X1368" s="158"/>
      <c r="Y1368" s="152"/>
      <c r="Z1368" s="130"/>
      <c r="AA1368" s="124"/>
      <c r="AB1368" s="118"/>
      <c r="AC1368" s="135"/>
      <c r="AD1368" s="135"/>
      <c r="AE1368" s="144"/>
      <c r="AF1368" s="145"/>
      <c r="AG1368" s="135"/>
    </row>
    <row r="1369" spans="1:33" hidden="1">
      <c r="A1369" s="60" t="s">
        <v>6166</v>
      </c>
      <c r="B1369" s="31" t="s">
        <v>1634</v>
      </c>
      <c r="C1369" s="32" t="s">
        <v>2228</v>
      </c>
      <c r="D1369" s="32" t="s">
        <v>2115</v>
      </c>
      <c r="E1369" s="32" t="s">
        <v>2115</v>
      </c>
      <c r="F1369" s="32" t="s">
        <v>2119</v>
      </c>
      <c r="G1369" s="34" t="s">
        <v>2108</v>
      </c>
      <c r="H1369" s="35" t="s">
        <v>3400</v>
      </c>
      <c r="I1369" s="315">
        <v>6055</v>
      </c>
      <c r="J1369" s="341">
        <v>525</v>
      </c>
      <c r="K1369" s="335">
        <v>87</v>
      </c>
      <c r="L1369" s="327">
        <v>816.48</v>
      </c>
      <c r="M1369" s="18">
        <f t="shared" si="197"/>
        <v>1.43682906E-2</v>
      </c>
      <c r="N1369" s="18">
        <f t="shared" si="198"/>
        <v>9.2388699000000001E-3</v>
      </c>
      <c r="O1369" s="36">
        <f t="shared" si="199"/>
        <v>4.6671869999999999E-4</v>
      </c>
      <c r="P1369" s="362">
        <f t="shared" si="200"/>
        <v>49938</v>
      </c>
      <c r="Q1369" s="216"/>
      <c r="R1369" s="216"/>
      <c r="S1369" s="308"/>
      <c r="T1369" s="308"/>
      <c r="U1369" s="306">
        <f t="shared" si="201"/>
        <v>49938</v>
      </c>
      <c r="V1369" s="223">
        <f t="shared" si="190"/>
        <v>49938</v>
      </c>
      <c r="W1369" s="155"/>
      <c r="X1369" s="158"/>
      <c r="Y1369" s="152"/>
      <c r="Z1369" s="130"/>
      <c r="AA1369" s="124"/>
      <c r="AB1369" s="118"/>
      <c r="AC1369" s="135"/>
      <c r="AD1369" s="135"/>
      <c r="AE1369" s="144"/>
      <c r="AF1369" s="145"/>
      <c r="AG1369" s="135"/>
    </row>
    <row r="1370" spans="1:33" hidden="1">
      <c r="A1370" s="60" t="s">
        <v>6167</v>
      </c>
      <c r="B1370" s="31" t="s">
        <v>1635</v>
      </c>
      <c r="C1370" s="32" t="s">
        <v>2228</v>
      </c>
      <c r="D1370" s="32" t="s">
        <v>2115</v>
      </c>
      <c r="E1370" s="32" t="s">
        <v>2120</v>
      </c>
      <c r="F1370" s="32" t="s">
        <v>2119</v>
      </c>
      <c r="G1370" s="34" t="s">
        <v>2108</v>
      </c>
      <c r="H1370" s="35" t="s">
        <v>3401</v>
      </c>
      <c r="I1370" s="315">
        <v>7886</v>
      </c>
      <c r="J1370" s="341">
        <v>372</v>
      </c>
      <c r="K1370" s="335">
        <v>117</v>
      </c>
      <c r="L1370" s="327">
        <v>1065.76</v>
      </c>
      <c r="M1370" s="18">
        <f t="shared" si="197"/>
        <v>1.48364189E-2</v>
      </c>
      <c r="N1370" s="18">
        <f t="shared" si="198"/>
        <v>5.1786028999999999E-3</v>
      </c>
      <c r="O1370" s="36">
        <f t="shared" si="199"/>
        <v>2.6160670000000002E-4</v>
      </c>
      <c r="P1370" s="362">
        <f t="shared" si="200"/>
        <v>27991</v>
      </c>
      <c r="Q1370" s="216"/>
      <c r="R1370" s="216"/>
      <c r="S1370" s="308"/>
      <c r="T1370" s="308"/>
      <c r="U1370" s="306">
        <f t="shared" si="201"/>
        <v>27991</v>
      </c>
      <c r="V1370" s="223">
        <f t="shared" si="190"/>
        <v>27991</v>
      </c>
      <c r="W1370" s="155"/>
      <c r="X1370" s="158"/>
      <c r="Y1370" s="152"/>
      <c r="Z1370" s="130"/>
      <c r="AA1370" s="124"/>
      <c r="AB1370" s="118"/>
      <c r="AC1370" s="135"/>
      <c r="AD1370" s="135"/>
      <c r="AE1370" s="144"/>
      <c r="AF1370" s="145"/>
      <c r="AG1370" s="135"/>
    </row>
    <row r="1371" spans="1:33" hidden="1">
      <c r="A1371" s="60" t="s">
        <v>6168</v>
      </c>
      <c r="B1371" s="31" t="s">
        <v>1636</v>
      </c>
      <c r="C1371" s="32" t="s">
        <v>2228</v>
      </c>
      <c r="D1371" s="32" t="s">
        <v>2115</v>
      </c>
      <c r="E1371" s="32" t="s">
        <v>2122</v>
      </c>
      <c r="F1371" s="32" t="s">
        <v>2119</v>
      </c>
      <c r="G1371" s="34" t="s">
        <v>2108</v>
      </c>
      <c r="H1371" s="35" t="s">
        <v>3402</v>
      </c>
      <c r="I1371" s="315">
        <v>9114</v>
      </c>
      <c r="J1371" s="341">
        <v>1461</v>
      </c>
      <c r="K1371" s="335">
        <v>64</v>
      </c>
      <c r="L1371" s="327">
        <v>917.53</v>
      </c>
      <c r="M1371" s="18">
        <f t="shared" si="197"/>
        <v>7.0221637000000003E-3</v>
      </c>
      <c r="N1371" s="18">
        <f t="shared" si="198"/>
        <v>1.1181521200000001E-2</v>
      </c>
      <c r="O1371" s="36">
        <f t="shared" si="199"/>
        <v>5.6485539999999999E-4</v>
      </c>
      <c r="P1371" s="362">
        <f t="shared" si="200"/>
        <v>60439</v>
      </c>
      <c r="Q1371" s="216"/>
      <c r="R1371" s="216"/>
      <c r="S1371" s="308"/>
      <c r="T1371" s="308"/>
      <c r="U1371" s="306">
        <f t="shared" si="201"/>
        <v>60439</v>
      </c>
      <c r="V1371" s="223">
        <f t="shared" si="190"/>
        <v>60439</v>
      </c>
      <c r="W1371" s="155"/>
      <c r="X1371" s="158"/>
      <c r="Y1371" s="152"/>
      <c r="Z1371" s="130"/>
      <c r="AA1371" s="124"/>
      <c r="AB1371" s="118"/>
      <c r="AC1371" s="135"/>
      <c r="AD1371" s="135"/>
      <c r="AE1371" s="144"/>
      <c r="AF1371" s="145"/>
      <c r="AG1371" s="135"/>
    </row>
    <row r="1372" spans="1:33" hidden="1">
      <c r="A1372" s="60" t="s">
        <v>6169</v>
      </c>
      <c r="B1372" s="31" t="s">
        <v>1637</v>
      </c>
      <c r="C1372" s="32" t="s">
        <v>2228</v>
      </c>
      <c r="D1372" s="32" t="s">
        <v>2115</v>
      </c>
      <c r="E1372" s="32" t="s">
        <v>2124</v>
      </c>
      <c r="F1372" s="32" t="s">
        <v>2119</v>
      </c>
      <c r="G1372" s="34" t="s">
        <v>2108</v>
      </c>
      <c r="H1372" s="35" t="s">
        <v>3403</v>
      </c>
      <c r="I1372" s="315">
        <v>7853</v>
      </c>
      <c r="J1372" s="341">
        <v>712</v>
      </c>
      <c r="K1372" s="335">
        <v>145</v>
      </c>
      <c r="L1372" s="327">
        <v>890.03</v>
      </c>
      <c r="M1372" s="18">
        <f t="shared" si="197"/>
        <v>1.84642811E-2</v>
      </c>
      <c r="N1372" s="18">
        <f t="shared" si="198"/>
        <v>1.47709269E-2</v>
      </c>
      <c r="O1372" s="36">
        <f t="shared" si="199"/>
        <v>7.4618090000000002E-4</v>
      </c>
      <c r="P1372" s="362">
        <f t="shared" si="200"/>
        <v>79841</v>
      </c>
      <c r="Q1372" s="216"/>
      <c r="R1372" s="216"/>
      <c r="S1372" s="308"/>
      <c r="T1372" s="308"/>
      <c r="U1372" s="306">
        <f t="shared" si="201"/>
        <v>79841</v>
      </c>
      <c r="V1372" s="223">
        <f t="shared" si="190"/>
        <v>79841</v>
      </c>
      <c r="W1372" s="155"/>
      <c r="X1372" s="158"/>
      <c r="Y1372" s="152"/>
      <c r="Z1372" s="130"/>
      <c r="AA1372" s="124"/>
      <c r="AB1372" s="118"/>
      <c r="AC1372" s="135"/>
      <c r="AD1372" s="135"/>
      <c r="AE1372" s="144"/>
      <c r="AF1372" s="145"/>
      <c r="AG1372" s="135"/>
    </row>
    <row r="1373" spans="1:33" hidden="1">
      <c r="A1373" s="60" t="s">
        <v>6170</v>
      </c>
      <c r="B1373" s="31" t="s">
        <v>1638</v>
      </c>
      <c r="C1373" s="32" t="s">
        <v>2228</v>
      </c>
      <c r="D1373" s="32" t="s">
        <v>2115</v>
      </c>
      <c r="E1373" s="32" t="s">
        <v>2126</v>
      </c>
      <c r="F1373" s="32" t="s">
        <v>2119</v>
      </c>
      <c r="G1373" s="34" t="s">
        <v>2108</v>
      </c>
      <c r="H1373" s="35" t="s">
        <v>3404</v>
      </c>
      <c r="I1373" s="315">
        <v>7912</v>
      </c>
      <c r="J1373" s="341">
        <v>1316</v>
      </c>
      <c r="K1373" s="335">
        <v>169</v>
      </c>
      <c r="L1373" s="327">
        <v>751.29</v>
      </c>
      <c r="M1373" s="18">
        <f t="shared" si="197"/>
        <v>2.1359959500000001E-2</v>
      </c>
      <c r="N1373" s="18">
        <f t="shared" si="198"/>
        <v>3.7415254600000003E-2</v>
      </c>
      <c r="O1373" s="36">
        <f t="shared" si="199"/>
        <v>1.8901014000000001E-3</v>
      </c>
      <c r="P1373" s="362">
        <f t="shared" si="200"/>
        <v>202240</v>
      </c>
      <c r="Q1373" s="216"/>
      <c r="R1373" s="216"/>
      <c r="S1373" s="308"/>
      <c r="T1373" s="308"/>
      <c r="U1373" s="306">
        <f t="shared" si="201"/>
        <v>202240</v>
      </c>
      <c r="V1373" s="223">
        <f t="shared" si="190"/>
        <v>202240</v>
      </c>
      <c r="W1373" s="155"/>
      <c r="X1373" s="158"/>
      <c r="Y1373" s="152"/>
      <c r="Z1373" s="130"/>
      <c r="AA1373" s="124"/>
      <c r="AB1373" s="118"/>
      <c r="AC1373" s="135"/>
      <c r="AD1373" s="135"/>
      <c r="AE1373" s="144"/>
      <c r="AF1373" s="145"/>
      <c r="AG1373" s="135"/>
    </row>
    <row r="1374" spans="1:33" hidden="1">
      <c r="A1374" s="60" t="s">
        <v>6171</v>
      </c>
      <c r="B1374" s="31" t="s">
        <v>1639</v>
      </c>
      <c r="C1374" s="32" t="s">
        <v>2228</v>
      </c>
      <c r="D1374" s="32" t="s">
        <v>2120</v>
      </c>
      <c r="E1374" s="32" t="s">
        <v>2116</v>
      </c>
      <c r="F1374" s="32" t="s">
        <v>2117</v>
      </c>
      <c r="G1374" s="34" t="s">
        <v>2107</v>
      </c>
      <c r="H1374" s="35" t="s">
        <v>3405</v>
      </c>
      <c r="I1374" s="315">
        <v>45189</v>
      </c>
      <c r="J1374" s="341">
        <v>832</v>
      </c>
      <c r="K1374" s="335">
        <v>172</v>
      </c>
      <c r="L1374" s="327">
        <v>2071.54</v>
      </c>
      <c r="M1374" s="18">
        <f t="shared" si="197"/>
        <v>3.8062360000000002E-3</v>
      </c>
      <c r="N1374" s="18">
        <f t="shared" si="198"/>
        <v>1.5287121E-3</v>
      </c>
      <c r="O1374" s="36">
        <f t="shared" si="199"/>
        <v>7.7225700000000002E-5</v>
      </c>
      <c r="P1374" s="362">
        <f t="shared" si="200"/>
        <v>8263</v>
      </c>
      <c r="Q1374" s="216"/>
      <c r="R1374" s="216"/>
      <c r="S1374" s="308"/>
      <c r="T1374" s="308"/>
      <c r="U1374" s="306">
        <f t="shared" si="201"/>
        <v>8263</v>
      </c>
      <c r="V1374" s="223">
        <f t="shared" si="190"/>
        <v>8263</v>
      </c>
      <c r="W1374" s="155"/>
      <c r="X1374" s="158"/>
      <c r="Y1374" s="152"/>
      <c r="Z1374" s="130"/>
      <c r="AA1374" s="124"/>
      <c r="AB1374" s="118"/>
      <c r="AC1374" s="135"/>
      <c r="AD1374" s="135"/>
      <c r="AE1374" s="144"/>
      <c r="AF1374" s="145"/>
      <c r="AG1374" s="135"/>
    </row>
    <row r="1375" spans="1:33" hidden="1">
      <c r="A1375" s="60" t="s">
        <v>6172</v>
      </c>
      <c r="B1375" s="31" t="s">
        <v>1640</v>
      </c>
      <c r="C1375" s="32" t="s">
        <v>2228</v>
      </c>
      <c r="D1375" s="32" t="s">
        <v>2120</v>
      </c>
      <c r="E1375" s="32" t="s">
        <v>2115</v>
      </c>
      <c r="F1375" s="32">
        <v>3</v>
      </c>
      <c r="G1375" s="34" t="s">
        <v>2109</v>
      </c>
      <c r="H1375" s="35" t="s">
        <v>3406</v>
      </c>
      <c r="I1375" s="315">
        <v>12944</v>
      </c>
      <c r="J1375" s="341">
        <v>1454</v>
      </c>
      <c r="K1375" s="335">
        <v>259</v>
      </c>
      <c r="L1375" s="327">
        <v>861.09</v>
      </c>
      <c r="M1375" s="18">
        <f t="shared" si="197"/>
        <v>2.0009270700000002E-2</v>
      </c>
      <c r="N1375" s="18">
        <f t="shared" si="198"/>
        <v>3.3786804599999998E-2</v>
      </c>
      <c r="O1375" s="36">
        <f t="shared" si="199"/>
        <v>1.7068035E-3</v>
      </c>
      <c r="P1375" s="362">
        <f t="shared" si="200"/>
        <v>182627</v>
      </c>
      <c r="Q1375" s="216"/>
      <c r="R1375" s="216"/>
      <c r="S1375" s="308"/>
      <c r="T1375" s="308"/>
      <c r="U1375" s="306">
        <f t="shared" si="201"/>
        <v>182627</v>
      </c>
      <c r="V1375" s="223">
        <f t="shared" si="190"/>
        <v>182627</v>
      </c>
      <c r="W1375" s="155"/>
      <c r="X1375" s="158"/>
      <c r="Y1375" s="152"/>
      <c r="Z1375" s="130"/>
      <c r="AA1375" s="124"/>
      <c r="AB1375" s="118"/>
      <c r="AC1375" s="135"/>
      <c r="AD1375" s="135"/>
      <c r="AE1375" s="144"/>
      <c r="AF1375" s="145"/>
      <c r="AG1375" s="135"/>
    </row>
    <row r="1376" spans="1:33" hidden="1">
      <c r="A1376" s="60" t="s">
        <v>6173</v>
      </c>
      <c r="B1376" s="31" t="s">
        <v>1641</v>
      </c>
      <c r="C1376" s="32" t="s">
        <v>2228</v>
      </c>
      <c r="D1376" s="32" t="s">
        <v>2120</v>
      </c>
      <c r="E1376" s="32" t="s">
        <v>2120</v>
      </c>
      <c r="F1376" s="32" t="s">
        <v>2119</v>
      </c>
      <c r="G1376" s="34" t="s">
        <v>2108</v>
      </c>
      <c r="H1376" s="35" t="s">
        <v>3396</v>
      </c>
      <c r="I1376" s="315">
        <v>13158</v>
      </c>
      <c r="J1376" s="341">
        <v>3057</v>
      </c>
      <c r="K1376" s="335">
        <v>201</v>
      </c>
      <c r="L1376" s="327">
        <v>1109.8699999999999</v>
      </c>
      <c r="M1376" s="18">
        <f t="shared" si="197"/>
        <v>1.5275877699999999E-2</v>
      </c>
      <c r="N1376" s="18">
        <f t="shared" si="198"/>
        <v>4.2075520599999999E-2</v>
      </c>
      <c r="O1376" s="36">
        <f t="shared" si="199"/>
        <v>2.1255235E-3</v>
      </c>
      <c r="P1376" s="362">
        <f t="shared" si="200"/>
        <v>227431</v>
      </c>
      <c r="Q1376" s="216"/>
      <c r="R1376" s="216"/>
      <c r="S1376" s="308"/>
      <c r="T1376" s="308"/>
      <c r="U1376" s="306">
        <f t="shared" si="201"/>
        <v>227431</v>
      </c>
      <c r="V1376" s="223">
        <f t="shared" si="190"/>
        <v>227431</v>
      </c>
      <c r="W1376" s="155"/>
      <c r="X1376" s="158"/>
      <c r="Y1376" s="152"/>
      <c r="Z1376" s="130"/>
      <c r="AA1376" s="124"/>
      <c r="AB1376" s="118"/>
      <c r="AC1376" s="135"/>
      <c r="AD1376" s="135"/>
      <c r="AE1376" s="144"/>
      <c r="AF1376" s="145"/>
      <c r="AG1376" s="135"/>
    </row>
    <row r="1377" spans="1:33" hidden="1">
      <c r="A1377" s="60" t="s">
        <v>6174</v>
      </c>
      <c r="B1377" s="31" t="s">
        <v>1642</v>
      </c>
      <c r="C1377" s="32" t="s">
        <v>2228</v>
      </c>
      <c r="D1377" s="32" t="s">
        <v>2120</v>
      </c>
      <c r="E1377" s="32" t="s">
        <v>2122</v>
      </c>
      <c r="F1377" s="32" t="s">
        <v>2119</v>
      </c>
      <c r="G1377" s="34" t="s">
        <v>2108</v>
      </c>
      <c r="H1377" s="35" t="s">
        <v>3405</v>
      </c>
      <c r="I1377" s="315">
        <v>25880</v>
      </c>
      <c r="J1377" s="341">
        <v>1046</v>
      </c>
      <c r="K1377" s="335">
        <v>189</v>
      </c>
      <c r="L1377" s="327">
        <v>1870.46</v>
      </c>
      <c r="M1377" s="18">
        <f t="shared" si="197"/>
        <v>7.3029365999999997E-3</v>
      </c>
      <c r="N1377" s="18">
        <f t="shared" si="198"/>
        <v>4.0839535000000001E-3</v>
      </c>
      <c r="O1377" s="36">
        <f t="shared" si="199"/>
        <v>2.063085E-4</v>
      </c>
      <c r="P1377" s="362">
        <f t="shared" si="200"/>
        <v>22075</v>
      </c>
      <c r="Q1377" s="216"/>
      <c r="R1377" s="216"/>
      <c r="S1377" s="308"/>
      <c r="T1377" s="308"/>
      <c r="U1377" s="306">
        <f t="shared" si="201"/>
        <v>22075</v>
      </c>
      <c r="V1377" s="223">
        <f t="shared" si="190"/>
        <v>22075</v>
      </c>
      <c r="W1377" s="155"/>
      <c r="X1377" s="158"/>
      <c r="Y1377" s="152"/>
      <c r="Z1377" s="130"/>
      <c r="AA1377" s="124"/>
      <c r="AB1377" s="118"/>
      <c r="AC1377" s="135"/>
      <c r="AD1377" s="135"/>
      <c r="AE1377" s="144"/>
      <c r="AF1377" s="145"/>
      <c r="AG1377" s="135"/>
    </row>
    <row r="1378" spans="1:33" hidden="1">
      <c r="A1378" s="60" t="s">
        <v>6175</v>
      </c>
      <c r="B1378" s="31" t="s">
        <v>1643</v>
      </c>
      <c r="C1378" s="32" t="s">
        <v>2228</v>
      </c>
      <c r="D1378" s="32" t="s">
        <v>2120</v>
      </c>
      <c r="E1378" s="32" t="s">
        <v>2124</v>
      </c>
      <c r="F1378" s="32" t="s">
        <v>2119</v>
      </c>
      <c r="G1378" s="34" t="s">
        <v>2108</v>
      </c>
      <c r="H1378" s="35" t="s">
        <v>3407</v>
      </c>
      <c r="I1378" s="315">
        <v>5310</v>
      </c>
      <c r="J1378" s="341">
        <v>742</v>
      </c>
      <c r="K1378" s="335">
        <v>87</v>
      </c>
      <c r="L1378" s="327">
        <v>763.41</v>
      </c>
      <c r="M1378" s="18">
        <f t="shared" si="197"/>
        <v>1.6384180700000001E-2</v>
      </c>
      <c r="N1378" s="18">
        <f t="shared" si="198"/>
        <v>1.5924682700000001E-2</v>
      </c>
      <c r="O1378" s="36">
        <f t="shared" si="199"/>
        <v>8.0446499999999998E-4</v>
      </c>
      <c r="P1378" s="362">
        <f t="shared" si="200"/>
        <v>86077</v>
      </c>
      <c r="Q1378" s="216"/>
      <c r="R1378" s="216"/>
      <c r="S1378" s="308"/>
      <c r="T1378" s="308"/>
      <c r="U1378" s="306">
        <f t="shared" si="201"/>
        <v>86077</v>
      </c>
      <c r="V1378" s="223">
        <f t="shared" si="190"/>
        <v>86077</v>
      </c>
      <c r="W1378" s="155"/>
      <c r="X1378" s="158"/>
      <c r="Y1378" s="152"/>
      <c r="Z1378" s="130"/>
      <c r="AA1378" s="124"/>
      <c r="AB1378" s="118"/>
      <c r="AC1378" s="135"/>
      <c r="AD1378" s="135"/>
      <c r="AE1378" s="144"/>
      <c r="AF1378" s="145"/>
      <c r="AG1378" s="135"/>
    </row>
    <row r="1379" spans="1:33" hidden="1">
      <c r="A1379" s="60" t="s">
        <v>6176</v>
      </c>
      <c r="B1379" s="31" t="s">
        <v>1644</v>
      </c>
      <c r="C1379" s="32" t="s">
        <v>2228</v>
      </c>
      <c r="D1379" s="32" t="s">
        <v>2120</v>
      </c>
      <c r="E1379" s="32" t="s">
        <v>2126</v>
      </c>
      <c r="F1379" s="32">
        <v>3</v>
      </c>
      <c r="G1379" s="34" t="s">
        <v>2109</v>
      </c>
      <c r="H1379" s="35" t="s">
        <v>3408</v>
      </c>
      <c r="I1379" s="315">
        <v>18233</v>
      </c>
      <c r="J1379" s="341">
        <v>1889</v>
      </c>
      <c r="K1379" s="335">
        <v>172</v>
      </c>
      <c r="L1379" s="327">
        <v>1570.18</v>
      </c>
      <c r="M1379" s="18">
        <f t="shared" si="197"/>
        <v>9.4334447999999994E-3</v>
      </c>
      <c r="N1379" s="18">
        <f t="shared" si="198"/>
        <v>1.13488754E-2</v>
      </c>
      <c r="O1379" s="36">
        <f t="shared" si="199"/>
        <v>5.7330960000000002E-4</v>
      </c>
      <c r="P1379" s="362">
        <f t="shared" si="200"/>
        <v>61344</v>
      </c>
      <c r="Q1379" s="216"/>
      <c r="R1379" s="216"/>
      <c r="S1379" s="308"/>
      <c r="T1379" s="308"/>
      <c r="U1379" s="306">
        <f t="shared" si="201"/>
        <v>61344</v>
      </c>
      <c r="V1379" s="223">
        <f t="shared" si="190"/>
        <v>61344</v>
      </c>
      <c r="W1379" s="155"/>
      <c r="X1379" s="158"/>
      <c r="Y1379" s="152"/>
      <c r="Z1379" s="130"/>
      <c r="AA1379" s="124"/>
      <c r="AB1379" s="118"/>
      <c r="AC1379" s="135"/>
      <c r="AD1379" s="135"/>
      <c r="AE1379" s="144"/>
      <c r="AF1379" s="145"/>
      <c r="AG1379" s="135"/>
    </row>
    <row r="1380" spans="1:33" hidden="1">
      <c r="A1380" s="60" t="s">
        <v>6177</v>
      </c>
      <c r="B1380" s="31" t="s">
        <v>1645</v>
      </c>
      <c r="C1380" s="32" t="s">
        <v>2228</v>
      </c>
      <c r="D1380" s="32" t="s">
        <v>2120</v>
      </c>
      <c r="E1380" s="32" t="s">
        <v>2133</v>
      </c>
      <c r="F1380" s="32" t="s">
        <v>2119</v>
      </c>
      <c r="G1380" s="34" t="s">
        <v>2108</v>
      </c>
      <c r="H1380" s="35" t="s">
        <v>3409</v>
      </c>
      <c r="I1380" s="315">
        <v>14277</v>
      </c>
      <c r="J1380" s="341">
        <v>3750</v>
      </c>
      <c r="K1380" s="335">
        <v>99</v>
      </c>
      <c r="L1380" s="327">
        <v>1700.1</v>
      </c>
      <c r="M1380" s="18">
        <f t="shared" si="197"/>
        <v>6.9342298000000004E-3</v>
      </c>
      <c r="N1380" s="18">
        <f t="shared" si="198"/>
        <v>1.5295195399999999E-2</v>
      </c>
      <c r="O1380" s="36">
        <f t="shared" si="199"/>
        <v>7.7266529999999996E-4</v>
      </c>
      <c r="P1380" s="362">
        <f t="shared" si="200"/>
        <v>82675</v>
      </c>
      <c r="Q1380" s="216"/>
      <c r="R1380" s="216"/>
      <c r="S1380" s="308"/>
      <c r="T1380" s="308"/>
      <c r="U1380" s="306">
        <f t="shared" si="201"/>
        <v>82675</v>
      </c>
      <c r="V1380" s="223">
        <f t="shared" si="190"/>
        <v>82675</v>
      </c>
      <c r="W1380" s="155"/>
      <c r="X1380" s="158"/>
      <c r="Y1380" s="152"/>
      <c r="Z1380" s="130"/>
      <c r="AA1380" s="124"/>
      <c r="AB1380" s="118"/>
      <c r="AC1380" s="135"/>
      <c r="AD1380" s="135"/>
      <c r="AE1380" s="144"/>
      <c r="AF1380" s="145"/>
      <c r="AG1380" s="135"/>
    </row>
    <row r="1381" spans="1:33" hidden="1">
      <c r="A1381" s="60" t="s">
        <v>6178</v>
      </c>
      <c r="B1381" s="31" t="s">
        <v>1646</v>
      </c>
      <c r="C1381" s="32" t="s">
        <v>2228</v>
      </c>
      <c r="D1381" s="32" t="s">
        <v>2122</v>
      </c>
      <c r="E1381" s="32" t="s">
        <v>2116</v>
      </c>
      <c r="F1381" s="32" t="s">
        <v>2117</v>
      </c>
      <c r="G1381" s="34" t="s">
        <v>2107</v>
      </c>
      <c r="H1381" s="35" t="s">
        <v>3410</v>
      </c>
      <c r="I1381" s="315">
        <v>37073</v>
      </c>
      <c r="J1381" s="341">
        <v>907</v>
      </c>
      <c r="K1381" s="335">
        <v>187</v>
      </c>
      <c r="L1381" s="327">
        <v>1801.3</v>
      </c>
      <c r="M1381" s="18">
        <f t="shared" si="197"/>
        <v>5.0441021000000004E-3</v>
      </c>
      <c r="N1381" s="18">
        <f t="shared" si="198"/>
        <v>2.5398325999999999E-3</v>
      </c>
      <c r="O1381" s="36">
        <f t="shared" si="199"/>
        <v>1.283043E-4</v>
      </c>
      <c r="P1381" s="362">
        <f t="shared" si="200"/>
        <v>13728</v>
      </c>
      <c r="Q1381" s="216"/>
      <c r="R1381" s="216"/>
      <c r="S1381" s="308"/>
      <c r="T1381" s="308"/>
      <c r="U1381" s="306">
        <f t="shared" si="201"/>
        <v>13728</v>
      </c>
      <c r="V1381" s="223">
        <f t="shared" si="190"/>
        <v>13728</v>
      </c>
      <c r="W1381" s="155"/>
      <c r="X1381" s="158"/>
      <c r="Y1381" s="152"/>
      <c r="Z1381" s="130"/>
      <c r="AA1381" s="124"/>
      <c r="AB1381" s="118"/>
      <c r="AC1381" s="135"/>
      <c r="AD1381" s="135"/>
      <c r="AE1381" s="144"/>
      <c r="AF1381" s="145"/>
      <c r="AG1381" s="135"/>
    </row>
    <row r="1382" spans="1:33" hidden="1">
      <c r="A1382" s="60" t="s">
        <v>6179</v>
      </c>
      <c r="B1382" s="31" t="s">
        <v>1647</v>
      </c>
      <c r="C1382" s="32" t="s">
        <v>2228</v>
      </c>
      <c r="D1382" s="32" t="s">
        <v>2122</v>
      </c>
      <c r="E1382" s="32" t="s">
        <v>2115</v>
      </c>
      <c r="F1382" s="32" t="s">
        <v>2117</v>
      </c>
      <c r="G1382" s="34" t="s">
        <v>2107</v>
      </c>
      <c r="H1382" s="35" t="s">
        <v>3411</v>
      </c>
      <c r="I1382" s="315">
        <v>5214</v>
      </c>
      <c r="J1382" s="341">
        <v>834</v>
      </c>
      <c r="K1382" s="335">
        <v>38</v>
      </c>
      <c r="L1382" s="327">
        <v>1390.33</v>
      </c>
      <c r="M1382" s="18">
        <f t="shared" si="197"/>
        <v>7.2880705000000004E-3</v>
      </c>
      <c r="N1382" s="18">
        <f t="shared" si="198"/>
        <v>4.3718042999999996E-3</v>
      </c>
      <c r="O1382" s="36">
        <f t="shared" si="199"/>
        <v>2.2084979999999999E-4</v>
      </c>
      <c r="P1382" s="362">
        <f t="shared" si="200"/>
        <v>23630</v>
      </c>
      <c r="Q1382" s="216"/>
      <c r="R1382" s="216"/>
      <c r="S1382" s="308"/>
      <c r="T1382" s="308"/>
      <c r="U1382" s="306">
        <f t="shared" si="201"/>
        <v>23630</v>
      </c>
      <c r="V1382" s="223">
        <f t="shared" si="190"/>
        <v>23630</v>
      </c>
      <c r="W1382" s="155"/>
      <c r="X1382" s="158"/>
      <c r="Y1382" s="152"/>
      <c r="Z1382" s="130"/>
      <c r="AA1382" s="124"/>
      <c r="AB1382" s="118"/>
      <c r="AC1382" s="135"/>
      <c r="AD1382" s="135"/>
      <c r="AE1382" s="144"/>
      <c r="AF1382" s="145"/>
      <c r="AG1382" s="135"/>
    </row>
    <row r="1383" spans="1:33" hidden="1">
      <c r="A1383" s="60" t="s">
        <v>6180</v>
      </c>
      <c r="B1383" s="31" t="s">
        <v>1648</v>
      </c>
      <c r="C1383" s="32" t="s">
        <v>2228</v>
      </c>
      <c r="D1383" s="32" t="s">
        <v>2122</v>
      </c>
      <c r="E1383" s="32" t="s">
        <v>2120</v>
      </c>
      <c r="F1383" s="32" t="s">
        <v>2119</v>
      </c>
      <c r="G1383" s="34" t="s">
        <v>2108</v>
      </c>
      <c r="H1383" s="35" t="s">
        <v>3412</v>
      </c>
      <c r="I1383" s="315">
        <v>5524</v>
      </c>
      <c r="J1383" s="341">
        <v>703</v>
      </c>
      <c r="K1383" s="335">
        <v>36</v>
      </c>
      <c r="L1383" s="327">
        <v>931.31</v>
      </c>
      <c r="M1383" s="18">
        <f t="shared" si="197"/>
        <v>6.5170165999999998E-3</v>
      </c>
      <c r="N1383" s="18">
        <f t="shared" si="198"/>
        <v>4.9193745000000004E-3</v>
      </c>
      <c r="O1383" s="36">
        <f t="shared" si="199"/>
        <v>2.4851129999999997E-4</v>
      </c>
      <c r="P1383" s="362">
        <f t="shared" si="200"/>
        <v>26590</v>
      </c>
      <c r="Q1383" s="216"/>
      <c r="R1383" s="216"/>
      <c r="S1383" s="308"/>
      <c r="T1383" s="308"/>
      <c r="U1383" s="306">
        <f t="shared" si="201"/>
        <v>26590</v>
      </c>
      <c r="V1383" s="223">
        <f t="shared" si="190"/>
        <v>26590</v>
      </c>
      <c r="W1383" s="155"/>
      <c r="X1383" s="158"/>
      <c r="Y1383" s="152"/>
      <c r="Z1383" s="130"/>
      <c r="AA1383" s="124"/>
      <c r="AB1383" s="118"/>
      <c r="AC1383" s="135"/>
      <c r="AD1383" s="135"/>
      <c r="AE1383" s="144"/>
      <c r="AF1383" s="145"/>
      <c r="AG1383" s="135"/>
    </row>
    <row r="1384" spans="1:33" hidden="1">
      <c r="A1384" s="60" t="s">
        <v>6181</v>
      </c>
      <c r="B1384" s="31" t="s">
        <v>1649</v>
      </c>
      <c r="C1384" s="32" t="s">
        <v>2228</v>
      </c>
      <c r="D1384" s="32" t="s">
        <v>2122</v>
      </c>
      <c r="E1384" s="32" t="s">
        <v>2122</v>
      </c>
      <c r="F1384" s="32" t="s">
        <v>2119</v>
      </c>
      <c r="G1384" s="34" t="s">
        <v>2108</v>
      </c>
      <c r="H1384" s="35" t="s">
        <v>3410</v>
      </c>
      <c r="I1384" s="315">
        <v>13228</v>
      </c>
      <c r="J1384" s="341">
        <v>1059</v>
      </c>
      <c r="K1384" s="335">
        <v>82</v>
      </c>
      <c r="L1384" s="327">
        <v>1206.49</v>
      </c>
      <c r="M1384" s="18">
        <f t="shared" si="197"/>
        <v>6.1989717999999996E-3</v>
      </c>
      <c r="N1384" s="18">
        <f t="shared" si="198"/>
        <v>5.4411648999999999E-3</v>
      </c>
      <c r="O1384" s="36">
        <f t="shared" si="199"/>
        <v>2.7487060000000002E-4</v>
      </c>
      <c r="P1384" s="362">
        <f t="shared" si="200"/>
        <v>29411</v>
      </c>
      <c r="Q1384" s="216"/>
      <c r="R1384" s="216"/>
      <c r="S1384" s="308"/>
      <c r="T1384" s="308"/>
      <c r="U1384" s="306">
        <f t="shared" si="201"/>
        <v>29411</v>
      </c>
      <c r="V1384" s="223">
        <f t="shared" si="190"/>
        <v>29411</v>
      </c>
      <c r="W1384" s="155"/>
      <c r="X1384" s="158"/>
      <c r="Y1384" s="152"/>
      <c r="Z1384" s="130"/>
      <c r="AA1384" s="124"/>
      <c r="AB1384" s="118"/>
      <c r="AC1384" s="135"/>
      <c r="AD1384" s="135"/>
      <c r="AE1384" s="144"/>
      <c r="AF1384" s="145"/>
      <c r="AG1384" s="135"/>
    </row>
    <row r="1385" spans="1:33" hidden="1">
      <c r="A1385" s="60" t="s">
        <v>6182</v>
      </c>
      <c r="B1385" s="31" t="s">
        <v>1650</v>
      </c>
      <c r="C1385" s="32" t="s">
        <v>2228</v>
      </c>
      <c r="D1385" s="32" t="s">
        <v>2122</v>
      </c>
      <c r="E1385" s="32" t="s">
        <v>2124</v>
      </c>
      <c r="F1385" s="32" t="s">
        <v>2119</v>
      </c>
      <c r="G1385" s="34" t="s">
        <v>2108</v>
      </c>
      <c r="H1385" s="35" t="s">
        <v>3413</v>
      </c>
      <c r="I1385" s="315">
        <v>6903</v>
      </c>
      <c r="J1385" s="341">
        <v>1970</v>
      </c>
      <c r="K1385" s="335">
        <v>66</v>
      </c>
      <c r="L1385" s="327">
        <v>896.49</v>
      </c>
      <c r="M1385" s="18">
        <f t="shared" si="197"/>
        <v>9.5610603999999998E-3</v>
      </c>
      <c r="N1385" s="18">
        <f t="shared" si="198"/>
        <v>2.1010038000000002E-2</v>
      </c>
      <c r="O1385" s="36">
        <f t="shared" si="199"/>
        <v>1.0613612999999999E-3</v>
      </c>
      <c r="P1385" s="362">
        <f t="shared" si="200"/>
        <v>113565</v>
      </c>
      <c r="Q1385" s="216"/>
      <c r="R1385" s="216"/>
      <c r="S1385" s="308"/>
      <c r="T1385" s="308"/>
      <c r="U1385" s="306">
        <f t="shared" si="201"/>
        <v>113565</v>
      </c>
      <c r="V1385" s="223">
        <f t="shared" si="190"/>
        <v>113565</v>
      </c>
      <c r="W1385" s="155"/>
      <c r="X1385" s="158"/>
      <c r="Y1385" s="152"/>
      <c r="Z1385" s="130"/>
      <c r="AA1385" s="124"/>
      <c r="AB1385" s="118"/>
      <c r="AC1385" s="135"/>
      <c r="AD1385" s="135"/>
      <c r="AE1385" s="144"/>
      <c r="AF1385" s="145"/>
      <c r="AG1385" s="135"/>
    </row>
    <row r="1386" spans="1:33" hidden="1">
      <c r="A1386" s="60" t="s">
        <v>6183</v>
      </c>
      <c r="B1386" s="31" t="s">
        <v>1651</v>
      </c>
      <c r="C1386" s="32" t="s">
        <v>2228</v>
      </c>
      <c r="D1386" s="32" t="s">
        <v>2122</v>
      </c>
      <c r="E1386" s="32" t="s">
        <v>2126</v>
      </c>
      <c r="F1386" s="32" t="s">
        <v>2119</v>
      </c>
      <c r="G1386" s="34" t="s">
        <v>2108</v>
      </c>
      <c r="H1386" s="35" t="s">
        <v>3414</v>
      </c>
      <c r="I1386" s="315">
        <v>8429</v>
      </c>
      <c r="J1386" s="341">
        <v>869</v>
      </c>
      <c r="K1386" s="335">
        <v>30</v>
      </c>
      <c r="L1386" s="327">
        <v>1253.96</v>
      </c>
      <c r="M1386" s="18">
        <f t="shared" si="197"/>
        <v>3.559141E-3</v>
      </c>
      <c r="N1386" s="18">
        <f t="shared" si="198"/>
        <v>2.4665008999999998E-3</v>
      </c>
      <c r="O1386" s="36">
        <f t="shared" si="199"/>
        <v>1.2459990000000001E-4</v>
      </c>
      <c r="P1386" s="362">
        <f t="shared" si="200"/>
        <v>13332</v>
      </c>
      <c r="Q1386" s="216"/>
      <c r="R1386" s="216"/>
      <c r="S1386" s="308"/>
      <c r="T1386" s="308"/>
      <c r="U1386" s="306">
        <f t="shared" si="201"/>
        <v>13332</v>
      </c>
      <c r="V1386" s="223">
        <f t="shared" si="190"/>
        <v>13332</v>
      </c>
      <c r="W1386" s="155"/>
      <c r="X1386" s="158"/>
      <c r="Y1386" s="152"/>
      <c r="Z1386" s="130"/>
      <c r="AA1386" s="124"/>
      <c r="AB1386" s="118"/>
      <c r="AC1386" s="135"/>
      <c r="AD1386" s="135"/>
      <c r="AE1386" s="144"/>
      <c r="AF1386" s="145"/>
      <c r="AG1386" s="135"/>
    </row>
    <row r="1387" spans="1:33" hidden="1">
      <c r="A1387" s="62">
        <v>1804073</v>
      </c>
      <c r="B1387" s="31" t="s">
        <v>1652</v>
      </c>
      <c r="C1387" s="32" t="s">
        <v>2228</v>
      </c>
      <c r="D1387" s="32" t="s">
        <v>2122</v>
      </c>
      <c r="E1387" s="32" t="s">
        <v>2133</v>
      </c>
      <c r="F1387" s="32">
        <v>3</v>
      </c>
      <c r="G1387" s="34" t="s">
        <v>2109</v>
      </c>
      <c r="H1387" s="35" t="s">
        <v>3415</v>
      </c>
      <c r="I1387" s="315">
        <v>9654</v>
      </c>
      <c r="J1387" s="341">
        <v>153</v>
      </c>
      <c r="K1387" s="335">
        <v>129</v>
      </c>
      <c r="L1387" s="327">
        <v>995.98</v>
      </c>
      <c r="M1387" s="18">
        <f t="shared" si="197"/>
        <v>1.3362336799999999E-2</v>
      </c>
      <c r="N1387" s="18">
        <f t="shared" si="198"/>
        <v>2.0526893E-3</v>
      </c>
      <c r="O1387" s="36">
        <f t="shared" si="199"/>
        <v>1.036954E-4</v>
      </c>
      <c r="P1387" s="362">
        <f t="shared" si="200"/>
        <v>11095</v>
      </c>
      <c r="Q1387" s="216"/>
      <c r="R1387" s="216"/>
      <c r="S1387" s="308"/>
      <c r="T1387" s="308"/>
      <c r="U1387" s="306">
        <f t="shared" si="201"/>
        <v>11095</v>
      </c>
      <c r="V1387" s="223">
        <f t="shared" si="190"/>
        <v>11095</v>
      </c>
      <c r="W1387" s="155"/>
      <c r="X1387" s="158"/>
      <c r="Y1387" s="152"/>
      <c r="Z1387" s="130"/>
      <c r="AA1387" s="124"/>
      <c r="AB1387" s="118"/>
      <c r="AC1387" s="135"/>
      <c r="AD1387" s="135"/>
      <c r="AE1387" s="144"/>
      <c r="AF1387" s="145"/>
      <c r="AG1387" s="135"/>
    </row>
    <row r="1388" spans="1:33" hidden="1">
      <c r="A1388" s="61" t="s">
        <v>6184</v>
      </c>
      <c r="B1388" s="31" t="s">
        <v>1653</v>
      </c>
      <c r="C1388" s="32" t="s">
        <v>2228</v>
      </c>
      <c r="D1388" s="32" t="s">
        <v>2122</v>
      </c>
      <c r="E1388" s="32" t="s">
        <v>2157</v>
      </c>
      <c r="F1388" s="32" t="s">
        <v>2119</v>
      </c>
      <c r="G1388" s="34" t="s">
        <v>2108</v>
      </c>
      <c r="H1388" s="35" t="s">
        <v>3411</v>
      </c>
      <c r="I1388" s="315">
        <v>11394</v>
      </c>
      <c r="J1388" s="341">
        <v>1098</v>
      </c>
      <c r="K1388" s="335">
        <v>139</v>
      </c>
      <c r="L1388" s="327">
        <v>1106.19</v>
      </c>
      <c r="M1388" s="18">
        <f t="shared" si="197"/>
        <v>1.2199403100000001E-2</v>
      </c>
      <c r="N1388" s="18">
        <f t="shared" si="198"/>
        <v>1.21090812E-2</v>
      </c>
      <c r="O1388" s="36">
        <f t="shared" si="199"/>
        <v>6.1171279999999999E-4</v>
      </c>
      <c r="P1388" s="362">
        <f t="shared" si="200"/>
        <v>65453</v>
      </c>
      <c r="Q1388" s="216"/>
      <c r="R1388" s="216"/>
      <c r="S1388" s="216"/>
      <c r="T1388" s="308"/>
      <c r="U1388" s="199">
        <f t="shared" si="201"/>
        <v>65453</v>
      </c>
      <c r="V1388" s="223">
        <f t="shared" si="190"/>
        <v>65453</v>
      </c>
      <c r="W1388" s="155"/>
      <c r="X1388" s="158"/>
      <c r="Y1388" s="152"/>
      <c r="Z1388" s="130"/>
      <c r="AA1388" s="124"/>
      <c r="AB1388" s="118"/>
      <c r="AC1388" s="135"/>
      <c r="AD1388" s="135"/>
      <c r="AE1388" s="144"/>
      <c r="AF1388" s="145"/>
      <c r="AG1388" s="135"/>
    </row>
    <row r="1389" spans="1:33" hidden="1">
      <c r="A1389" s="61" t="s">
        <v>6185</v>
      </c>
      <c r="B1389" s="31" t="s">
        <v>1654</v>
      </c>
      <c r="C1389" s="32" t="s">
        <v>2228</v>
      </c>
      <c r="D1389" s="32" t="s">
        <v>2122</v>
      </c>
      <c r="E1389" s="32" t="s">
        <v>2159</v>
      </c>
      <c r="F1389" s="32" t="s">
        <v>2119</v>
      </c>
      <c r="G1389" s="34" t="s">
        <v>2108</v>
      </c>
      <c r="H1389" s="35" t="s">
        <v>3416</v>
      </c>
      <c r="I1389" s="315">
        <v>4313</v>
      </c>
      <c r="J1389" s="341">
        <v>276</v>
      </c>
      <c r="K1389" s="335">
        <v>72</v>
      </c>
      <c r="L1389" s="327">
        <v>1289.2</v>
      </c>
      <c r="M1389" s="18">
        <f t="shared" si="197"/>
        <v>1.6693716599999998E-2</v>
      </c>
      <c r="N1389" s="18">
        <f t="shared" si="198"/>
        <v>3.5738952000000002E-3</v>
      </c>
      <c r="O1389" s="36">
        <f t="shared" si="199"/>
        <v>1.805419E-4</v>
      </c>
      <c r="P1389" s="362">
        <f t="shared" si="200"/>
        <v>19317</v>
      </c>
      <c r="Q1389" s="216"/>
      <c r="R1389" s="216"/>
      <c r="S1389" s="216"/>
      <c r="T1389" s="308"/>
      <c r="U1389" s="199">
        <f t="shared" si="201"/>
        <v>19317</v>
      </c>
      <c r="V1389" s="223">
        <f t="shared" si="190"/>
        <v>19317</v>
      </c>
      <c r="W1389" s="155"/>
      <c r="X1389" s="158"/>
      <c r="Y1389" s="152"/>
      <c r="Z1389" s="130"/>
      <c r="AA1389" s="124"/>
      <c r="AB1389" s="118"/>
      <c r="AC1389" s="135"/>
      <c r="AD1389" s="135"/>
      <c r="AE1389" s="144"/>
      <c r="AF1389" s="145"/>
      <c r="AG1389" s="135"/>
    </row>
    <row r="1390" spans="1:33" hidden="1">
      <c r="A1390" s="61" t="s">
        <v>6186</v>
      </c>
      <c r="B1390" s="31" t="s">
        <v>1655</v>
      </c>
      <c r="C1390" s="32" t="s">
        <v>2228</v>
      </c>
      <c r="D1390" s="32" t="s">
        <v>2122</v>
      </c>
      <c r="E1390" s="32" t="s">
        <v>2172</v>
      </c>
      <c r="F1390" s="32" t="s">
        <v>2119</v>
      </c>
      <c r="G1390" s="34" t="s">
        <v>2108</v>
      </c>
      <c r="H1390" s="35" t="s">
        <v>3417</v>
      </c>
      <c r="I1390" s="315">
        <v>6252</v>
      </c>
      <c r="J1390" s="341">
        <v>1838</v>
      </c>
      <c r="K1390" s="335">
        <v>115</v>
      </c>
      <c r="L1390" s="327">
        <v>883.55</v>
      </c>
      <c r="M1390" s="18">
        <f t="shared" si="197"/>
        <v>1.83941138E-2</v>
      </c>
      <c r="N1390" s="18">
        <f t="shared" si="198"/>
        <v>3.8264253400000003E-2</v>
      </c>
      <c r="O1390" s="36">
        <f t="shared" si="199"/>
        <v>1.9329902E-3</v>
      </c>
      <c r="P1390" s="362">
        <f t="shared" si="200"/>
        <v>206829</v>
      </c>
      <c r="Q1390" s="216"/>
      <c r="R1390" s="216"/>
      <c r="S1390" s="216"/>
      <c r="T1390" s="308"/>
      <c r="U1390" s="199">
        <f t="shared" si="201"/>
        <v>206829</v>
      </c>
      <c r="V1390" s="223">
        <f t="shared" si="190"/>
        <v>206829</v>
      </c>
      <c r="W1390" s="155"/>
      <c r="X1390" s="158"/>
      <c r="Y1390" s="152"/>
      <c r="Z1390" s="130"/>
      <c r="AA1390" s="124"/>
      <c r="AB1390" s="118"/>
      <c r="AC1390" s="135"/>
      <c r="AD1390" s="135"/>
      <c r="AE1390" s="144"/>
      <c r="AF1390" s="145"/>
      <c r="AG1390" s="135"/>
    </row>
    <row r="1391" spans="1:33" hidden="1">
      <c r="A1391" s="61" t="s">
        <v>6187</v>
      </c>
      <c r="B1391" s="31" t="s">
        <v>1656</v>
      </c>
      <c r="C1391" s="32" t="s">
        <v>2228</v>
      </c>
      <c r="D1391" s="32" t="s">
        <v>2122</v>
      </c>
      <c r="E1391" s="32" t="s">
        <v>2174</v>
      </c>
      <c r="F1391" s="32" t="s">
        <v>2119</v>
      </c>
      <c r="G1391" s="34" t="s">
        <v>2108</v>
      </c>
      <c r="H1391" s="35" t="s">
        <v>3418</v>
      </c>
      <c r="I1391" s="315">
        <v>11743</v>
      </c>
      <c r="J1391" s="341">
        <v>1698</v>
      </c>
      <c r="K1391" s="335">
        <v>119</v>
      </c>
      <c r="L1391" s="327">
        <v>1170.33</v>
      </c>
      <c r="M1391" s="18">
        <f t="shared" si="197"/>
        <v>1.01336966E-2</v>
      </c>
      <c r="N1391" s="18">
        <f t="shared" si="198"/>
        <v>1.4702705E-2</v>
      </c>
      <c r="O1391" s="36">
        <f t="shared" si="199"/>
        <v>7.4273459999999998E-4</v>
      </c>
      <c r="P1391" s="362">
        <f t="shared" si="200"/>
        <v>79472</v>
      </c>
      <c r="Q1391" s="216"/>
      <c r="R1391" s="216"/>
      <c r="S1391" s="216"/>
      <c r="T1391" s="308"/>
      <c r="U1391" s="199">
        <f t="shared" si="201"/>
        <v>79472</v>
      </c>
      <c r="V1391" s="223">
        <f t="shared" si="190"/>
        <v>79472</v>
      </c>
      <c r="W1391" s="155"/>
      <c r="X1391" s="158"/>
      <c r="Y1391" s="152"/>
      <c r="Z1391" s="130"/>
      <c r="AA1391" s="124"/>
      <c r="AB1391" s="118"/>
      <c r="AC1391" s="135"/>
      <c r="AD1391" s="135"/>
      <c r="AE1391" s="144"/>
      <c r="AF1391" s="145"/>
      <c r="AG1391" s="135"/>
    </row>
    <row r="1392" spans="1:33" hidden="1">
      <c r="A1392" s="61" t="s">
        <v>6188</v>
      </c>
      <c r="B1392" s="31" t="s">
        <v>1657</v>
      </c>
      <c r="C1392" s="32" t="s">
        <v>2228</v>
      </c>
      <c r="D1392" s="32" t="s">
        <v>2124</v>
      </c>
      <c r="E1392" s="32" t="s">
        <v>2116</v>
      </c>
      <c r="F1392" s="32" t="s">
        <v>2117</v>
      </c>
      <c r="G1392" s="34" t="s">
        <v>2107</v>
      </c>
      <c r="H1392" s="35" t="s">
        <v>3419</v>
      </c>
      <c r="I1392" s="315">
        <v>34542</v>
      </c>
      <c r="J1392" s="341">
        <v>989</v>
      </c>
      <c r="K1392" s="335">
        <v>211</v>
      </c>
      <c r="L1392" s="327">
        <v>2007.95</v>
      </c>
      <c r="M1392" s="18">
        <f t="shared" si="197"/>
        <v>6.1085054999999999E-3</v>
      </c>
      <c r="N1392" s="18">
        <f t="shared" si="198"/>
        <v>3.0086964000000001E-3</v>
      </c>
      <c r="O1392" s="36">
        <f t="shared" si="199"/>
        <v>1.5198990000000001E-4</v>
      </c>
      <c r="P1392" s="362">
        <f t="shared" si="200"/>
        <v>16262</v>
      </c>
      <c r="Q1392" s="216"/>
      <c r="R1392" s="216"/>
      <c r="S1392" s="216"/>
      <c r="T1392" s="308"/>
      <c r="U1392" s="199">
        <f t="shared" si="201"/>
        <v>16262</v>
      </c>
      <c r="V1392" s="223">
        <f t="shared" si="190"/>
        <v>16262</v>
      </c>
      <c r="W1392" s="155"/>
      <c r="X1392" s="158"/>
      <c r="Y1392" s="152"/>
      <c r="Z1392" s="130"/>
      <c r="AA1392" s="124"/>
      <c r="AB1392" s="118"/>
      <c r="AC1392" s="135"/>
      <c r="AD1392" s="135"/>
      <c r="AE1392" s="144"/>
      <c r="AF1392" s="145"/>
      <c r="AG1392" s="135"/>
    </row>
    <row r="1393" spans="1:33" hidden="1">
      <c r="A1393" s="61" t="s">
        <v>6189</v>
      </c>
      <c r="B1393" s="31" t="s">
        <v>1658</v>
      </c>
      <c r="C1393" s="32" t="s">
        <v>2228</v>
      </c>
      <c r="D1393" s="32" t="s">
        <v>2124</v>
      </c>
      <c r="E1393" s="32" t="s">
        <v>2115</v>
      </c>
      <c r="F1393" s="32" t="s">
        <v>2119</v>
      </c>
      <c r="G1393" s="34" t="s">
        <v>2108</v>
      </c>
      <c r="H1393" s="35" t="s">
        <v>3420</v>
      </c>
      <c r="I1393" s="315">
        <v>6523</v>
      </c>
      <c r="J1393" s="341">
        <v>1612</v>
      </c>
      <c r="K1393" s="335">
        <v>69</v>
      </c>
      <c r="L1393" s="327">
        <v>787.4</v>
      </c>
      <c r="M1393" s="18">
        <f t="shared" si="197"/>
        <v>1.05779549E-2</v>
      </c>
      <c r="N1393" s="18">
        <f t="shared" si="198"/>
        <v>2.1655655699999998E-2</v>
      </c>
      <c r="O1393" s="36">
        <f t="shared" si="199"/>
        <v>1.0939757999999999E-3</v>
      </c>
      <c r="P1393" s="362">
        <f t="shared" si="200"/>
        <v>117055</v>
      </c>
      <c r="Q1393" s="216"/>
      <c r="R1393" s="216"/>
      <c r="S1393" s="216"/>
      <c r="T1393" s="308"/>
      <c r="U1393" s="199">
        <f t="shared" si="201"/>
        <v>117055</v>
      </c>
      <c r="V1393" s="223">
        <f t="shared" si="190"/>
        <v>117055</v>
      </c>
      <c r="W1393" s="155"/>
      <c r="X1393" s="158"/>
      <c r="Y1393" s="152"/>
      <c r="Z1393" s="130"/>
      <c r="AA1393" s="124"/>
      <c r="AB1393" s="118"/>
      <c r="AC1393" s="135"/>
      <c r="AD1393" s="135"/>
      <c r="AE1393" s="144"/>
      <c r="AF1393" s="145"/>
      <c r="AG1393" s="135"/>
    </row>
    <row r="1394" spans="1:33" hidden="1">
      <c r="A1394" s="61" t="s">
        <v>6190</v>
      </c>
      <c r="B1394" s="31" t="s">
        <v>1659</v>
      </c>
      <c r="C1394" s="32" t="s">
        <v>2228</v>
      </c>
      <c r="D1394" s="32" t="s">
        <v>2124</v>
      </c>
      <c r="E1394" s="32" t="s">
        <v>2120</v>
      </c>
      <c r="F1394" s="32" t="s">
        <v>2119</v>
      </c>
      <c r="G1394" s="34" t="s">
        <v>2108</v>
      </c>
      <c r="H1394" s="35" t="s">
        <v>3421</v>
      </c>
      <c r="I1394" s="315">
        <v>8844</v>
      </c>
      <c r="J1394" s="341">
        <v>5713</v>
      </c>
      <c r="K1394" s="335">
        <v>102</v>
      </c>
      <c r="L1394" s="327">
        <v>800.07</v>
      </c>
      <c r="M1394" s="18">
        <f t="shared" si="197"/>
        <v>1.1533242799999999E-2</v>
      </c>
      <c r="N1394" s="18">
        <f t="shared" si="198"/>
        <v>8.2354564099999999E-2</v>
      </c>
      <c r="O1394" s="36">
        <f t="shared" si="199"/>
        <v>4.1602946000000003E-3</v>
      </c>
      <c r="P1394" s="362">
        <f t="shared" si="200"/>
        <v>445151</v>
      </c>
      <c r="Q1394" s="216"/>
      <c r="R1394" s="216"/>
      <c r="S1394" s="216"/>
      <c r="T1394" s="308"/>
      <c r="U1394" s="199">
        <f t="shared" si="201"/>
        <v>445151</v>
      </c>
      <c r="V1394" s="223">
        <f t="shared" si="190"/>
        <v>445151</v>
      </c>
      <c r="W1394" s="155"/>
      <c r="X1394" s="158"/>
      <c r="Y1394" s="152"/>
      <c r="Z1394" s="130"/>
      <c r="AA1394" s="124"/>
      <c r="AB1394" s="118"/>
      <c r="AC1394" s="135"/>
      <c r="AD1394" s="135"/>
      <c r="AE1394" s="144"/>
      <c r="AF1394" s="145"/>
      <c r="AG1394" s="135"/>
    </row>
    <row r="1395" spans="1:33" hidden="1">
      <c r="A1395" s="61" t="s">
        <v>6191</v>
      </c>
      <c r="B1395" s="31" t="s">
        <v>1660</v>
      </c>
      <c r="C1395" s="32" t="s">
        <v>2228</v>
      </c>
      <c r="D1395" s="32" t="s">
        <v>2124</v>
      </c>
      <c r="E1395" s="32" t="s">
        <v>2122</v>
      </c>
      <c r="F1395" s="32" t="s">
        <v>2119</v>
      </c>
      <c r="G1395" s="34" t="s">
        <v>2108</v>
      </c>
      <c r="H1395" s="35" t="s">
        <v>3419</v>
      </c>
      <c r="I1395" s="315">
        <v>16227</v>
      </c>
      <c r="J1395" s="341">
        <v>3820</v>
      </c>
      <c r="K1395" s="335">
        <v>101</v>
      </c>
      <c r="L1395" s="327">
        <v>1053.8599999999999</v>
      </c>
      <c r="M1395" s="18">
        <f t="shared" si="197"/>
        <v>6.2241941999999998E-3</v>
      </c>
      <c r="N1395" s="18">
        <f t="shared" si="198"/>
        <v>2.25612717E-2</v>
      </c>
      <c r="O1395" s="36">
        <f t="shared" si="199"/>
        <v>1.1397247E-3</v>
      </c>
      <c r="P1395" s="362">
        <f t="shared" si="200"/>
        <v>121950</v>
      </c>
      <c r="Q1395" s="216"/>
      <c r="R1395" s="216"/>
      <c r="S1395" s="216"/>
      <c r="T1395" s="308"/>
      <c r="U1395" s="199">
        <f t="shared" si="201"/>
        <v>121950</v>
      </c>
      <c r="V1395" s="223">
        <f t="shared" si="190"/>
        <v>121950</v>
      </c>
      <c r="W1395" s="155"/>
      <c r="X1395" s="158"/>
      <c r="Y1395" s="152"/>
      <c r="Z1395" s="130"/>
      <c r="AA1395" s="124"/>
      <c r="AB1395" s="118"/>
      <c r="AC1395" s="135"/>
      <c r="AD1395" s="135"/>
      <c r="AE1395" s="144"/>
      <c r="AF1395" s="145"/>
      <c r="AG1395" s="135"/>
    </row>
    <row r="1396" spans="1:33" hidden="1">
      <c r="A1396" s="62">
        <v>1805053</v>
      </c>
      <c r="B1396" s="31" t="s">
        <v>1661</v>
      </c>
      <c r="C1396" s="32" t="s">
        <v>2228</v>
      </c>
      <c r="D1396" s="32" t="s">
        <v>2124</v>
      </c>
      <c r="E1396" s="32" t="s">
        <v>2124</v>
      </c>
      <c r="F1396" s="32">
        <v>3</v>
      </c>
      <c r="G1396" s="34" t="s">
        <v>2109</v>
      </c>
      <c r="H1396" s="35" t="s">
        <v>3422</v>
      </c>
      <c r="I1396" s="315">
        <v>8920</v>
      </c>
      <c r="J1396" s="341">
        <v>1271</v>
      </c>
      <c r="K1396" s="335">
        <v>84</v>
      </c>
      <c r="L1396" s="327">
        <v>803.5</v>
      </c>
      <c r="M1396" s="18">
        <f t="shared" si="197"/>
        <v>9.4170403000000003E-3</v>
      </c>
      <c r="N1396" s="18">
        <f t="shared" si="198"/>
        <v>1.4896152100000001E-2</v>
      </c>
      <c r="O1396" s="36">
        <f t="shared" si="199"/>
        <v>7.5250689999999999E-4</v>
      </c>
      <c r="P1396" s="362">
        <f t="shared" si="200"/>
        <v>80518</v>
      </c>
      <c r="Q1396" s="216"/>
      <c r="R1396" s="216"/>
      <c r="S1396" s="216"/>
      <c r="T1396" s="308"/>
      <c r="U1396" s="199">
        <f t="shared" si="201"/>
        <v>80518</v>
      </c>
      <c r="V1396" s="223">
        <f t="shared" si="190"/>
        <v>80518</v>
      </c>
      <c r="W1396" s="155"/>
      <c r="X1396" s="158"/>
      <c r="Y1396" s="152"/>
      <c r="Z1396" s="130"/>
      <c r="AA1396" s="124"/>
      <c r="AB1396" s="118"/>
      <c r="AC1396" s="135"/>
      <c r="AD1396" s="135"/>
      <c r="AE1396" s="144"/>
      <c r="AF1396" s="145"/>
      <c r="AG1396" s="135"/>
    </row>
    <row r="1397" spans="1:33" hidden="1">
      <c r="A1397" s="61" t="s">
        <v>6192</v>
      </c>
      <c r="B1397" s="31" t="s">
        <v>1662</v>
      </c>
      <c r="C1397" s="32" t="s">
        <v>2228</v>
      </c>
      <c r="D1397" s="32" t="s">
        <v>2124</v>
      </c>
      <c r="E1397" s="32" t="s">
        <v>2126</v>
      </c>
      <c r="F1397" s="32" t="s">
        <v>2119</v>
      </c>
      <c r="G1397" s="34" t="s">
        <v>2108</v>
      </c>
      <c r="H1397" s="35" t="s">
        <v>3423</v>
      </c>
      <c r="I1397" s="315">
        <v>1848</v>
      </c>
      <c r="J1397" s="341">
        <v>836</v>
      </c>
      <c r="K1397" s="335">
        <v>69</v>
      </c>
      <c r="L1397" s="327">
        <v>884.95</v>
      </c>
      <c r="M1397" s="18">
        <f t="shared" ref="M1397:M1428" si="202" xml:space="preserve"> ROUNDDOWN(K1397/I1397,10)</f>
        <v>3.7337662299999998E-2</v>
      </c>
      <c r="N1397" s="18">
        <f t="shared" ref="N1397:N1428" si="203">ROUNDDOWN(J1397*M1397/L1397,10)</f>
        <v>3.5272372000000003E-2</v>
      </c>
      <c r="O1397" s="36">
        <f t="shared" ref="O1397:O1428" si="204">ROUNDDOWN(N1397/$N$2500,10)</f>
        <v>1.7818497000000001E-3</v>
      </c>
      <c r="P1397" s="362">
        <f t="shared" si="200"/>
        <v>190657</v>
      </c>
      <c r="Q1397" s="216"/>
      <c r="R1397" s="216"/>
      <c r="S1397" s="216"/>
      <c r="T1397" s="308"/>
      <c r="U1397" s="199">
        <f t="shared" si="201"/>
        <v>190657</v>
      </c>
      <c r="V1397" s="223">
        <f t="shared" si="190"/>
        <v>190657</v>
      </c>
      <c r="W1397" s="155"/>
      <c r="X1397" s="158"/>
      <c r="Y1397" s="152"/>
      <c r="Z1397" s="130"/>
      <c r="AA1397" s="124"/>
      <c r="AB1397" s="118"/>
      <c r="AC1397" s="135"/>
      <c r="AD1397" s="135"/>
      <c r="AE1397" s="144"/>
      <c r="AF1397" s="145"/>
      <c r="AG1397" s="135"/>
    </row>
    <row r="1398" spans="1:33" hidden="1">
      <c r="A1398" s="61" t="s">
        <v>6193</v>
      </c>
      <c r="B1398" s="31" t="s">
        <v>1663</v>
      </c>
      <c r="C1398" s="32" t="s">
        <v>2228</v>
      </c>
      <c r="D1398" s="32" t="s">
        <v>2124</v>
      </c>
      <c r="E1398" s="32" t="s">
        <v>2133</v>
      </c>
      <c r="F1398" s="32" t="s">
        <v>2119</v>
      </c>
      <c r="G1398" s="34" t="s">
        <v>2108</v>
      </c>
      <c r="H1398" s="35" t="s">
        <v>3424</v>
      </c>
      <c r="I1398" s="315">
        <v>8933</v>
      </c>
      <c r="J1398" s="341">
        <v>1223</v>
      </c>
      <c r="K1398" s="335">
        <v>133</v>
      </c>
      <c r="L1398" s="327">
        <v>764.82</v>
      </c>
      <c r="M1398" s="18">
        <f t="shared" si="202"/>
        <v>1.48886152E-2</v>
      </c>
      <c r="N1398" s="18">
        <f t="shared" si="203"/>
        <v>2.38079239E-2</v>
      </c>
      <c r="O1398" s="36">
        <f t="shared" si="204"/>
        <v>1.2027017000000001E-3</v>
      </c>
      <c r="P1398" s="362">
        <f t="shared" si="200"/>
        <v>128689</v>
      </c>
      <c r="Q1398" s="216"/>
      <c r="R1398" s="216"/>
      <c r="S1398" s="216"/>
      <c r="T1398" s="308"/>
      <c r="U1398" s="199">
        <f t="shared" si="201"/>
        <v>128689</v>
      </c>
      <c r="V1398" s="223">
        <f t="shared" si="190"/>
        <v>128689</v>
      </c>
      <c r="W1398" s="155"/>
      <c r="X1398" s="158"/>
      <c r="Y1398" s="152"/>
      <c r="Z1398" s="130"/>
      <c r="AA1398" s="124"/>
      <c r="AB1398" s="118"/>
      <c r="AC1398" s="135"/>
      <c r="AD1398" s="135"/>
      <c r="AE1398" s="144"/>
      <c r="AF1398" s="145"/>
      <c r="AG1398" s="135"/>
    </row>
    <row r="1399" spans="1:33" hidden="1">
      <c r="A1399" s="61" t="s">
        <v>6194</v>
      </c>
      <c r="B1399" s="31" t="s">
        <v>1664</v>
      </c>
      <c r="C1399" s="32" t="s">
        <v>2228</v>
      </c>
      <c r="D1399" s="32" t="s">
        <v>2124</v>
      </c>
      <c r="E1399" s="32" t="s">
        <v>2157</v>
      </c>
      <c r="F1399" s="32" t="s">
        <v>2119</v>
      </c>
      <c r="G1399" s="34" t="s">
        <v>2108</v>
      </c>
      <c r="H1399" s="35" t="s">
        <v>3425</v>
      </c>
      <c r="I1399" s="315">
        <v>5357</v>
      </c>
      <c r="J1399" s="341">
        <v>1961</v>
      </c>
      <c r="K1399" s="335">
        <v>114</v>
      </c>
      <c r="L1399" s="327">
        <v>769.3</v>
      </c>
      <c r="M1399" s="18">
        <f t="shared" si="202"/>
        <v>2.1280567399999999E-2</v>
      </c>
      <c r="N1399" s="18">
        <f t="shared" si="203"/>
        <v>5.4245668300000001E-2</v>
      </c>
      <c r="O1399" s="36">
        <f t="shared" si="204"/>
        <v>2.7403212000000001E-3</v>
      </c>
      <c r="P1399" s="362">
        <f t="shared" si="200"/>
        <v>293214</v>
      </c>
      <c r="Q1399" s="216"/>
      <c r="R1399" s="216"/>
      <c r="S1399" s="216"/>
      <c r="T1399" s="308"/>
      <c r="U1399" s="199">
        <f t="shared" si="201"/>
        <v>293214</v>
      </c>
      <c r="V1399" s="223">
        <f t="shared" si="190"/>
        <v>293214</v>
      </c>
      <c r="W1399" s="155"/>
      <c r="X1399" s="158"/>
      <c r="Y1399" s="152"/>
      <c r="Z1399" s="130"/>
      <c r="AA1399" s="124"/>
      <c r="AB1399" s="118"/>
      <c r="AC1399" s="135"/>
      <c r="AD1399" s="135"/>
      <c r="AE1399" s="144"/>
      <c r="AF1399" s="145"/>
      <c r="AG1399" s="135"/>
    </row>
    <row r="1400" spans="1:33" hidden="1">
      <c r="A1400" s="61" t="s">
        <v>6195</v>
      </c>
      <c r="B1400" s="31" t="s">
        <v>1665</v>
      </c>
      <c r="C1400" s="32" t="s">
        <v>2228</v>
      </c>
      <c r="D1400" s="32" t="s">
        <v>2124</v>
      </c>
      <c r="E1400" s="32" t="s">
        <v>2159</v>
      </c>
      <c r="F1400" s="32" t="s">
        <v>2119</v>
      </c>
      <c r="G1400" s="34" t="s">
        <v>2108</v>
      </c>
      <c r="H1400" s="35" t="s">
        <v>3426</v>
      </c>
      <c r="I1400" s="315">
        <v>12518</v>
      </c>
      <c r="J1400" s="341">
        <v>1063</v>
      </c>
      <c r="K1400" s="335">
        <v>187</v>
      </c>
      <c r="L1400" s="327">
        <v>1074.22</v>
      </c>
      <c r="M1400" s="18">
        <f t="shared" si="202"/>
        <v>1.49384885E-2</v>
      </c>
      <c r="N1400" s="18">
        <f t="shared" si="203"/>
        <v>1.4782459100000001E-2</v>
      </c>
      <c r="O1400" s="36">
        <f t="shared" si="204"/>
        <v>7.4676349999999996E-4</v>
      </c>
      <c r="P1400" s="362">
        <f t="shared" si="200"/>
        <v>79903</v>
      </c>
      <c r="Q1400" s="216"/>
      <c r="R1400" s="216"/>
      <c r="S1400" s="216"/>
      <c r="T1400" s="308"/>
      <c r="U1400" s="199">
        <f t="shared" si="201"/>
        <v>79903</v>
      </c>
      <c r="V1400" s="223">
        <f t="shared" si="190"/>
        <v>79903</v>
      </c>
      <c r="W1400" s="155"/>
      <c r="X1400" s="158"/>
      <c r="Y1400" s="152"/>
      <c r="Z1400" s="130"/>
      <c r="AA1400" s="124"/>
      <c r="AB1400" s="118"/>
      <c r="AC1400" s="135"/>
      <c r="AD1400" s="135"/>
      <c r="AE1400" s="144"/>
      <c r="AF1400" s="145"/>
      <c r="AG1400" s="135"/>
    </row>
    <row r="1401" spans="1:33" hidden="1">
      <c r="A1401" s="61" t="s">
        <v>6196</v>
      </c>
      <c r="B1401" s="31" t="s">
        <v>1666</v>
      </c>
      <c r="C1401" s="32" t="s">
        <v>2228</v>
      </c>
      <c r="D1401" s="32" t="s">
        <v>2124</v>
      </c>
      <c r="E1401" s="32" t="s">
        <v>2174</v>
      </c>
      <c r="F1401" s="32" t="s">
        <v>2119</v>
      </c>
      <c r="G1401" s="34" t="s">
        <v>2108</v>
      </c>
      <c r="H1401" s="35" t="s">
        <v>3427</v>
      </c>
      <c r="I1401" s="315">
        <v>9151</v>
      </c>
      <c r="J1401" s="341">
        <v>775</v>
      </c>
      <c r="K1401" s="335">
        <v>59</v>
      </c>
      <c r="L1401" s="327">
        <v>986.98</v>
      </c>
      <c r="M1401" s="18">
        <f t="shared" si="202"/>
        <v>6.4473826999999996E-3</v>
      </c>
      <c r="N1401" s="18">
        <f t="shared" si="203"/>
        <v>5.0626370999999996E-3</v>
      </c>
      <c r="O1401" s="36">
        <f t="shared" si="204"/>
        <v>2.5574849999999999E-4</v>
      </c>
      <c r="P1401" s="362">
        <f t="shared" si="200"/>
        <v>27365</v>
      </c>
      <c r="Q1401" s="216"/>
      <c r="R1401" s="216"/>
      <c r="S1401" s="216"/>
      <c r="T1401" s="308"/>
      <c r="U1401" s="199">
        <f t="shared" si="201"/>
        <v>27365</v>
      </c>
      <c r="V1401" s="223">
        <f t="shared" si="190"/>
        <v>27365</v>
      </c>
      <c r="W1401" s="155"/>
      <c r="X1401" s="158"/>
      <c r="Y1401" s="152"/>
      <c r="Z1401" s="130"/>
      <c r="AA1401" s="124"/>
      <c r="AB1401" s="118"/>
      <c r="AC1401" s="135"/>
      <c r="AD1401" s="135"/>
      <c r="AE1401" s="144"/>
      <c r="AF1401" s="145"/>
      <c r="AG1401" s="135"/>
    </row>
    <row r="1402" spans="1:33" hidden="1">
      <c r="A1402" s="61" t="s">
        <v>6197</v>
      </c>
      <c r="B1402" s="31" t="s">
        <v>1667</v>
      </c>
      <c r="C1402" s="32" t="s">
        <v>2228</v>
      </c>
      <c r="D1402" s="32" t="s">
        <v>2126</v>
      </c>
      <c r="E1402" s="32" t="s">
        <v>2116</v>
      </c>
      <c r="F1402" s="32" t="s">
        <v>2119</v>
      </c>
      <c r="G1402" s="34" t="s">
        <v>2108</v>
      </c>
      <c r="H1402" s="35" t="s">
        <v>3428</v>
      </c>
      <c r="I1402" s="315">
        <v>8045</v>
      </c>
      <c r="J1402" s="341">
        <v>899</v>
      </c>
      <c r="K1402" s="335">
        <v>89</v>
      </c>
      <c r="L1402" s="327">
        <v>857.4</v>
      </c>
      <c r="M1402" s="18">
        <f t="shared" si="202"/>
        <v>1.1062771900000001E-2</v>
      </c>
      <c r="N1402" s="18">
        <f t="shared" si="203"/>
        <v>1.1599524E-2</v>
      </c>
      <c r="O1402" s="36">
        <f t="shared" si="204"/>
        <v>5.8597160000000001E-4</v>
      </c>
      <c r="P1402" s="362">
        <f t="shared" si="200"/>
        <v>62698</v>
      </c>
      <c r="Q1402" s="216"/>
      <c r="R1402" s="216"/>
      <c r="S1402" s="216"/>
      <c r="T1402" s="308"/>
      <c r="U1402" s="199">
        <f t="shared" si="201"/>
        <v>62698</v>
      </c>
      <c r="V1402" s="223">
        <f t="shared" si="190"/>
        <v>62698</v>
      </c>
      <c r="W1402" s="155"/>
      <c r="X1402" s="158"/>
      <c r="Y1402" s="152"/>
      <c r="Z1402" s="130"/>
      <c r="AA1402" s="124"/>
      <c r="AB1402" s="118"/>
      <c r="AC1402" s="135"/>
      <c r="AD1402" s="135"/>
      <c r="AE1402" s="144"/>
      <c r="AF1402" s="145"/>
      <c r="AG1402" s="135"/>
    </row>
    <row r="1403" spans="1:33" hidden="1">
      <c r="A1403" s="61" t="s">
        <v>6198</v>
      </c>
      <c r="B1403" s="31" t="s">
        <v>1668</v>
      </c>
      <c r="C1403" s="32" t="s">
        <v>2228</v>
      </c>
      <c r="D1403" s="32" t="s">
        <v>2126</v>
      </c>
      <c r="E1403" s="32" t="s">
        <v>2115</v>
      </c>
      <c r="F1403" s="32">
        <v>3</v>
      </c>
      <c r="G1403" s="34" t="s">
        <v>2109</v>
      </c>
      <c r="H1403" s="35" t="s">
        <v>3429</v>
      </c>
      <c r="I1403" s="315">
        <v>24638</v>
      </c>
      <c r="J1403" s="341">
        <v>882</v>
      </c>
      <c r="K1403" s="335">
        <v>123</v>
      </c>
      <c r="L1403" s="327">
        <v>1532.83</v>
      </c>
      <c r="M1403" s="18">
        <f t="shared" si="202"/>
        <v>4.9922882999999998E-3</v>
      </c>
      <c r="N1403" s="18">
        <f t="shared" si="203"/>
        <v>2.872594E-3</v>
      </c>
      <c r="O1403" s="36">
        <f t="shared" si="204"/>
        <v>1.4511440000000001E-4</v>
      </c>
      <c r="P1403" s="362">
        <f t="shared" si="200"/>
        <v>15527</v>
      </c>
      <c r="Q1403" s="216"/>
      <c r="R1403" s="216"/>
      <c r="S1403" s="216"/>
      <c r="T1403" s="308"/>
      <c r="U1403" s="199">
        <f t="shared" si="201"/>
        <v>15527</v>
      </c>
      <c r="V1403" s="223">
        <f t="shared" si="190"/>
        <v>15527</v>
      </c>
      <c r="W1403" s="155"/>
      <c r="X1403" s="158"/>
      <c r="Y1403" s="152"/>
      <c r="Z1403" s="130"/>
      <c r="AA1403" s="124"/>
      <c r="AB1403" s="118"/>
      <c r="AC1403" s="135"/>
      <c r="AD1403" s="135"/>
      <c r="AE1403" s="144"/>
      <c r="AF1403" s="145"/>
      <c r="AG1403" s="135"/>
    </row>
    <row r="1404" spans="1:33" hidden="1">
      <c r="A1404" s="61" t="s">
        <v>6199</v>
      </c>
      <c r="B1404" s="31" t="s">
        <v>1669</v>
      </c>
      <c r="C1404" s="32" t="s">
        <v>2228</v>
      </c>
      <c r="D1404" s="32" t="s">
        <v>2126</v>
      </c>
      <c r="E1404" s="32" t="s">
        <v>2120</v>
      </c>
      <c r="F1404" s="32" t="s">
        <v>2119</v>
      </c>
      <c r="G1404" s="34" t="s">
        <v>2108</v>
      </c>
      <c r="H1404" s="35" t="s">
        <v>3430</v>
      </c>
      <c r="I1404" s="315">
        <v>9811</v>
      </c>
      <c r="J1404" s="341">
        <v>755</v>
      </c>
      <c r="K1404" s="335">
        <v>77</v>
      </c>
      <c r="L1404" s="327">
        <v>739.85</v>
      </c>
      <c r="M1404" s="18">
        <f t="shared" si="202"/>
        <v>7.8483335000000005E-3</v>
      </c>
      <c r="N1404" s="18">
        <f t="shared" si="203"/>
        <v>8.0090447000000006E-3</v>
      </c>
      <c r="O1404" s="36">
        <f t="shared" si="204"/>
        <v>4.0459179999999999E-4</v>
      </c>
      <c r="P1404" s="362">
        <f t="shared" si="200"/>
        <v>43291</v>
      </c>
      <c r="Q1404" s="216"/>
      <c r="R1404" s="216"/>
      <c r="S1404" s="216"/>
      <c r="T1404" s="308"/>
      <c r="U1404" s="199">
        <f t="shared" si="201"/>
        <v>43291</v>
      </c>
      <c r="V1404" s="223">
        <f t="shared" si="190"/>
        <v>43291</v>
      </c>
      <c r="W1404" s="155"/>
      <c r="X1404" s="158"/>
      <c r="Y1404" s="152"/>
      <c r="Z1404" s="130"/>
      <c r="AA1404" s="124"/>
      <c r="AB1404" s="118"/>
      <c r="AC1404" s="135"/>
      <c r="AD1404" s="135"/>
      <c r="AE1404" s="144"/>
      <c r="AF1404" s="145"/>
      <c r="AG1404" s="135"/>
    </row>
    <row r="1405" spans="1:33" hidden="1">
      <c r="A1405" s="61" t="s">
        <v>6200</v>
      </c>
      <c r="B1405" s="31" t="s">
        <v>1670</v>
      </c>
      <c r="C1405" s="32" t="s">
        <v>2228</v>
      </c>
      <c r="D1405" s="32" t="s">
        <v>2126</v>
      </c>
      <c r="E1405" s="32" t="s">
        <v>2122</v>
      </c>
      <c r="F1405" s="32" t="s">
        <v>2119</v>
      </c>
      <c r="G1405" s="34" t="s">
        <v>2108</v>
      </c>
      <c r="H1405" s="35" t="s">
        <v>3431</v>
      </c>
      <c r="I1405" s="315">
        <v>6066</v>
      </c>
      <c r="J1405" s="341">
        <v>1390</v>
      </c>
      <c r="K1405" s="335">
        <v>79</v>
      </c>
      <c r="L1405" s="327">
        <v>891.8</v>
      </c>
      <c r="M1405" s="18">
        <f t="shared" si="202"/>
        <v>1.3023409099999999E-2</v>
      </c>
      <c r="N1405" s="18">
        <f t="shared" si="203"/>
        <v>2.0298877100000001E-2</v>
      </c>
      <c r="O1405" s="36">
        <f t="shared" si="204"/>
        <v>1.0254356000000001E-3</v>
      </c>
      <c r="P1405" s="362">
        <f t="shared" si="200"/>
        <v>109721</v>
      </c>
      <c r="Q1405" s="216"/>
      <c r="R1405" s="216"/>
      <c r="S1405" s="216"/>
      <c r="T1405" s="308"/>
      <c r="U1405" s="199">
        <f t="shared" si="201"/>
        <v>109721</v>
      </c>
      <c r="V1405" s="223">
        <f t="shared" si="190"/>
        <v>109721</v>
      </c>
      <c r="W1405" s="155"/>
      <c r="X1405" s="158"/>
      <c r="Y1405" s="152"/>
      <c r="Z1405" s="130"/>
      <c r="AA1405" s="124"/>
      <c r="AB1405" s="118"/>
      <c r="AC1405" s="135"/>
      <c r="AD1405" s="135"/>
      <c r="AE1405" s="144"/>
      <c r="AF1405" s="145"/>
      <c r="AG1405" s="135"/>
    </row>
    <row r="1406" spans="1:33" hidden="1">
      <c r="A1406" s="61" t="s">
        <v>6201</v>
      </c>
      <c r="B1406" s="31" t="s">
        <v>1671</v>
      </c>
      <c r="C1406" s="32" t="s">
        <v>2228</v>
      </c>
      <c r="D1406" s="32" t="s">
        <v>2126</v>
      </c>
      <c r="E1406" s="32" t="s">
        <v>2124</v>
      </c>
      <c r="F1406" s="32" t="s">
        <v>2119</v>
      </c>
      <c r="G1406" s="34" t="s">
        <v>2108</v>
      </c>
      <c r="H1406" s="35" t="s">
        <v>3432</v>
      </c>
      <c r="I1406" s="315">
        <v>6999</v>
      </c>
      <c r="J1406" s="341">
        <v>664</v>
      </c>
      <c r="K1406" s="335">
        <v>99</v>
      </c>
      <c r="L1406" s="327">
        <v>910.41</v>
      </c>
      <c r="M1406" s="18">
        <f t="shared" si="202"/>
        <v>1.41448778E-2</v>
      </c>
      <c r="N1406" s="18">
        <f t="shared" si="203"/>
        <v>1.03164495E-2</v>
      </c>
      <c r="O1406" s="36">
        <f t="shared" si="204"/>
        <v>5.2115470000000004E-4</v>
      </c>
      <c r="P1406" s="362">
        <f t="shared" si="200"/>
        <v>55763</v>
      </c>
      <c r="Q1406" s="216"/>
      <c r="R1406" s="216"/>
      <c r="S1406" s="216"/>
      <c r="T1406" s="308"/>
      <c r="U1406" s="199">
        <f t="shared" si="201"/>
        <v>55763</v>
      </c>
      <c r="V1406" s="223">
        <f t="shared" si="190"/>
        <v>55763</v>
      </c>
      <c r="W1406" s="155"/>
      <c r="X1406" s="158"/>
      <c r="Y1406" s="152"/>
      <c r="Z1406" s="130"/>
      <c r="AA1406" s="124"/>
      <c r="AB1406" s="118"/>
      <c r="AC1406" s="135"/>
      <c r="AD1406" s="135"/>
      <c r="AE1406" s="144"/>
      <c r="AF1406" s="145"/>
      <c r="AG1406" s="135"/>
    </row>
    <row r="1407" spans="1:33" hidden="1">
      <c r="A1407" s="61" t="s">
        <v>6202</v>
      </c>
      <c r="B1407" s="31" t="s">
        <v>1672</v>
      </c>
      <c r="C1407" s="32" t="s">
        <v>2228</v>
      </c>
      <c r="D1407" s="32" t="s">
        <v>2126</v>
      </c>
      <c r="E1407" s="32" t="s">
        <v>2126</v>
      </c>
      <c r="F1407" s="32" t="s">
        <v>2119</v>
      </c>
      <c r="G1407" s="34" t="s">
        <v>2108</v>
      </c>
      <c r="H1407" s="35" t="s">
        <v>3433</v>
      </c>
      <c r="I1407" s="315">
        <v>6480</v>
      </c>
      <c r="J1407" s="341">
        <v>348</v>
      </c>
      <c r="K1407" s="335">
        <v>119</v>
      </c>
      <c r="L1407" s="327">
        <v>616.66999999999996</v>
      </c>
      <c r="M1407" s="18">
        <f t="shared" si="202"/>
        <v>1.8364197499999999E-2</v>
      </c>
      <c r="N1407" s="18">
        <f t="shared" si="203"/>
        <v>1.0363307299999999E-2</v>
      </c>
      <c r="O1407" s="36">
        <f t="shared" si="204"/>
        <v>5.2352180000000005E-4</v>
      </c>
      <c r="P1407" s="362">
        <f t="shared" si="200"/>
        <v>56016</v>
      </c>
      <c r="Q1407" s="216"/>
      <c r="R1407" s="216"/>
      <c r="S1407" s="216"/>
      <c r="T1407" s="308"/>
      <c r="U1407" s="199">
        <f t="shared" si="201"/>
        <v>56016</v>
      </c>
      <c r="V1407" s="223">
        <f t="shared" si="190"/>
        <v>56016</v>
      </c>
      <c r="W1407" s="155"/>
      <c r="X1407" s="158"/>
      <c r="Y1407" s="152"/>
      <c r="Z1407" s="130"/>
      <c r="AA1407" s="124"/>
      <c r="AB1407" s="118"/>
      <c r="AC1407" s="135"/>
      <c r="AD1407" s="135"/>
      <c r="AE1407" s="144"/>
      <c r="AF1407" s="145"/>
      <c r="AG1407" s="135"/>
    </row>
    <row r="1408" spans="1:33" hidden="1">
      <c r="A1408" s="61" t="s">
        <v>6203</v>
      </c>
      <c r="B1408" s="31" t="s">
        <v>1673</v>
      </c>
      <c r="C1408" s="32" t="s">
        <v>2228</v>
      </c>
      <c r="D1408" s="32" t="s">
        <v>2133</v>
      </c>
      <c r="E1408" s="32" t="s">
        <v>2116</v>
      </c>
      <c r="F1408" s="32" t="s">
        <v>2119</v>
      </c>
      <c r="G1408" s="34" t="s">
        <v>2108</v>
      </c>
      <c r="H1408" s="35" t="s">
        <v>3434</v>
      </c>
      <c r="I1408" s="315">
        <v>13451</v>
      </c>
      <c r="J1408" s="341">
        <v>3032</v>
      </c>
      <c r="K1408" s="335">
        <v>42</v>
      </c>
      <c r="L1408" s="327">
        <v>1101.28</v>
      </c>
      <c r="M1408" s="18">
        <f t="shared" si="202"/>
        <v>3.1224444E-3</v>
      </c>
      <c r="N1408" s="18">
        <f t="shared" si="203"/>
        <v>8.5965888000000008E-3</v>
      </c>
      <c r="O1408" s="36">
        <f t="shared" si="204"/>
        <v>4.342727E-4</v>
      </c>
      <c r="P1408" s="362">
        <f t="shared" si="200"/>
        <v>46467</v>
      </c>
      <c r="Q1408" s="216"/>
      <c r="R1408" s="216"/>
      <c r="S1408" s="216"/>
      <c r="T1408" s="308"/>
      <c r="U1408" s="199">
        <f t="shared" si="201"/>
        <v>46467</v>
      </c>
      <c r="V1408" s="223">
        <f t="shared" si="190"/>
        <v>46467</v>
      </c>
      <c r="W1408" s="155"/>
      <c r="X1408" s="158"/>
      <c r="Y1408" s="152"/>
      <c r="Z1408" s="130"/>
      <c r="AA1408" s="124"/>
      <c r="AB1408" s="118"/>
      <c r="AC1408" s="135"/>
      <c r="AD1408" s="135"/>
      <c r="AE1408" s="144"/>
      <c r="AF1408" s="145"/>
      <c r="AG1408" s="135"/>
    </row>
    <row r="1409" spans="1:33" hidden="1">
      <c r="A1409" s="61" t="s">
        <v>6204</v>
      </c>
      <c r="B1409" s="31" t="s">
        <v>4001</v>
      </c>
      <c r="C1409" s="32" t="s">
        <v>2228</v>
      </c>
      <c r="D1409" s="32" t="s">
        <v>2133</v>
      </c>
      <c r="E1409" s="32" t="s">
        <v>2115</v>
      </c>
      <c r="F1409" s="32">
        <v>3</v>
      </c>
      <c r="G1409" s="34" t="s">
        <v>2109</v>
      </c>
      <c r="H1409" s="35" t="s">
        <v>3435</v>
      </c>
      <c r="I1409" s="315">
        <v>14476</v>
      </c>
      <c r="J1409" s="341">
        <v>1690</v>
      </c>
      <c r="K1409" s="335">
        <v>217</v>
      </c>
      <c r="L1409" s="327">
        <v>1141.45</v>
      </c>
      <c r="M1409" s="18">
        <f t="shared" si="202"/>
        <v>1.4990328799999999E-2</v>
      </c>
      <c r="N1409" s="18">
        <f t="shared" si="203"/>
        <v>2.2194275400000001E-2</v>
      </c>
      <c r="O1409" s="36">
        <f t="shared" si="204"/>
        <v>1.1211852000000001E-3</v>
      </c>
      <c r="P1409" s="362">
        <f t="shared" si="200"/>
        <v>119966</v>
      </c>
      <c r="Q1409" s="216"/>
      <c r="R1409" s="216"/>
      <c r="S1409" s="216"/>
      <c r="T1409" s="308"/>
      <c r="U1409" s="199">
        <f t="shared" si="201"/>
        <v>119966</v>
      </c>
      <c r="V1409" s="223">
        <f t="shared" si="190"/>
        <v>119966</v>
      </c>
      <c r="W1409" s="155"/>
      <c r="X1409" s="158"/>
      <c r="Y1409" s="152"/>
      <c r="Z1409" s="130"/>
      <c r="AA1409" s="124"/>
      <c r="AB1409" s="118"/>
      <c r="AC1409" s="135"/>
      <c r="AD1409" s="135"/>
      <c r="AE1409" s="144"/>
      <c r="AF1409" s="145"/>
      <c r="AG1409" s="135"/>
    </row>
    <row r="1410" spans="1:33" hidden="1">
      <c r="A1410" s="61" t="s">
        <v>6205</v>
      </c>
      <c r="B1410" s="31" t="s">
        <v>4002</v>
      </c>
      <c r="C1410" s="32" t="s">
        <v>2228</v>
      </c>
      <c r="D1410" s="32" t="s">
        <v>2133</v>
      </c>
      <c r="E1410" s="32" t="s">
        <v>2120</v>
      </c>
      <c r="F1410" s="32">
        <v>3</v>
      </c>
      <c r="G1410" s="34" t="s">
        <v>2109</v>
      </c>
      <c r="H1410" s="35" t="s">
        <v>3436</v>
      </c>
      <c r="I1410" s="315">
        <v>10787</v>
      </c>
      <c r="J1410" s="341">
        <v>1341</v>
      </c>
      <c r="K1410" s="335">
        <v>44</v>
      </c>
      <c r="L1410" s="327">
        <v>1085.3599999999999</v>
      </c>
      <c r="M1410" s="18">
        <f t="shared" si="202"/>
        <v>4.0789839000000003E-3</v>
      </c>
      <c r="N1410" s="18">
        <f t="shared" si="203"/>
        <v>5.0397263000000001E-3</v>
      </c>
      <c r="O1410" s="36">
        <f t="shared" si="204"/>
        <v>2.5459110000000001E-4</v>
      </c>
      <c r="P1410" s="362">
        <f t="shared" si="200"/>
        <v>27241</v>
      </c>
      <c r="Q1410" s="216"/>
      <c r="R1410" s="216"/>
      <c r="S1410" s="216"/>
      <c r="T1410" s="308"/>
      <c r="U1410" s="199">
        <f t="shared" si="201"/>
        <v>27241</v>
      </c>
      <c r="V1410" s="223">
        <f t="shared" si="190"/>
        <v>27241</v>
      </c>
      <c r="W1410" s="155"/>
      <c r="X1410" s="158"/>
      <c r="Y1410" s="152"/>
      <c r="Z1410" s="130"/>
      <c r="AA1410" s="124"/>
      <c r="AB1410" s="118"/>
      <c r="AC1410" s="135"/>
      <c r="AD1410" s="135"/>
      <c r="AE1410" s="144"/>
      <c r="AF1410" s="145"/>
      <c r="AG1410" s="135"/>
    </row>
    <row r="1411" spans="1:33" hidden="1">
      <c r="A1411" s="61" t="s">
        <v>6206</v>
      </c>
      <c r="B1411" s="31" t="s">
        <v>4003</v>
      </c>
      <c r="C1411" s="32" t="s">
        <v>2228</v>
      </c>
      <c r="D1411" s="32" t="s">
        <v>2133</v>
      </c>
      <c r="E1411" s="32" t="s">
        <v>2122</v>
      </c>
      <c r="F1411" s="32">
        <v>3</v>
      </c>
      <c r="G1411" s="34" t="s">
        <v>2109</v>
      </c>
      <c r="H1411" s="35" t="s">
        <v>3437</v>
      </c>
      <c r="I1411" s="315">
        <v>15335</v>
      </c>
      <c r="J1411" s="341">
        <v>1037</v>
      </c>
      <c r="K1411" s="335">
        <v>75</v>
      </c>
      <c r="L1411" s="327">
        <v>1694.51</v>
      </c>
      <c r="M1411" s="18">
        <f t="shared" si="202"/>
        <v>4.8907726999999996E-3</v>
      </c>
      <c r="N1411" s="18">
        <f t="shared" si="203"/>
        <v>2.993037E-3</v>
      </c>
      <c r="O1411" s="36">
        <f t="shared" si="204"/>
        <v>1.5119880000000001E-4</v>
      </c>
      <c r="P1411" s="362">
        <f t="shared" si="200"/>
        <v>16178</v>
      </c>
      <c r="Q1411" s="216"/>
      <c r="R1411" s="216"/>
      <c r="S1411" s="216"/>
      <c r="T1411" s="308"/>
      <c r="U1411" s="199">
        <f t="shared" si="201"/>
        <v>16178</v>
      </c>
      <c r="V1411" s="223">
        <f t="shared" si="190"/>
        <v>16178</v>
      </c>
      <c r="W1411" s="155"/>
      <c r="X1411" s="158"/>
      <c r="Y1411" s="152"/>
      <c r="Z1411" s="130"/>
      <c r="AA1411" s="124"/>
      <c r="AB1411" s="118"/>
      <c r="AC1411" s="135"/>
      <c r="AD1411" s="135"/>
      <c r="AE1411" s="144"/>
      <c r="AF1411" s="145"/>
      <c r="AG1411" s="135"/>
    </row>
    <row r="1412" spans="1:33" hidden="1">
      <c r="A1412" s="61" t="s">
        <v>6207</v>
      </c>
      <c r="B1412" s="31" t="s">
        <v>4004</v>
      </c>
      <c r="C1412" s="32" t="s">
        <v>2228</v>
      </c>
      <c r="D1412" s="32" t="s">
        <v>2133</v>
      </c>
      <c r="E1412" s="32" t="s">
        <v>2124</v>
      </c>
      <c r="F1412" s="32" t="s">
        <v>2119</v>
      </c>
      <c r="G1412" s="34" t="s">
        <v>2108</v>
      </c>
      <c r="H1412" s="35" t="s">
        <v>3438</v>
      </c>
      <c r="I1412" s="315">
        <v>11143</v>
      </c>
      <c r="J1412" s="341">
        <v>1334</v>
      </c>
      <c r="K1412" s="335">
        <v>45</v>
      </c>
      <c r="L1412" s="327">
        <v>1205.5</v>
      </c>
      <c r="M1412" s="18">
        <f t="shared" si="202"/>
        <v>4.0384097000000004E-3</v>
      </c>
      <c r="N1412" s="18">
        <f t="shared" si="203"/>
        <v>4.4688829999999999E-3</v>
      </c>
      <c r="O1412" s="36">
        <f t="shared" si="204"/>
        <v>2.2575389999999999E-4</v>
      </c>
      <c r="P1412" s="362">
        <f t="shared" si="200"/>
        <v>24155</v>
      </c>
      <c r="Q1412" s="216"/>
      <c r="R1412" s="216"/>
      <c r="S1412" s="216"/>
      <c r="T1412" s="308"/>
      <c r="U1412" s="199">
        <f t="shared" si="201"/>
        <v>24155</v>
      </c>
      <c r="V1412" s="223">
        <f t="shared" si="190"/>
        <v>24155</v>
      </c>
      <c r="W1412" s="155"/>
      <c r="X1412" s="158"/>
      <c r="Y1412" s="152"/>
      <c r="Z1412" s="130"/>
      <c r="AA1412" s="124"/>
      <c r="AB1412" s="118"/>
      <c r="AC1412" s="135"/>
      <c r="AD1412" s="135"/>
      <c r="AE1412" s="144"/>
      <c r="AF1412" s="145"/>
      <c r="AG1412" s="135"/>
    </row>
    <row r="1413" spans="1:33" hidden="1">
      <c r="A1413" s="61" t="s">
        <v>6208</v>
      </c>
      <c r="B1413" s="31" t="s">
        <v>4005</v>
      </c>
      <c r="C1413" s="32" t="s">
        <v>2228</v>
      </c>
      <c r="D1413" s="32" t="s">
        <v>2133</v>
      </c>
      <c r="E1413" s="32" t="s">
        <v>2126</v>
      </c>
      <c r="F1413" s="32" t="s">
        <v>2119</v>
      </c>
      <c r="G1413" s="34" t="s">
        <v>2108</v>
      </c>
      <c r="H1413" s="35" t="s">
        <v>3439</v>
      </c>
      <c r="I1413" s="315">
        <v>5601</v>
      </c>
      <c r="J1413" s="341">
        <v>675</v>
      </c>
      <c r="K1413" s="335">
        <v>33</v>
      </c>
      <c r="L1413" s="327">
        <v>1329.51</v>
      </c>
      <c r="M1413" s="18">
        <f t="shared" si="202"/>
        <v>5.891805E-3</v>
      </c>
      <c r="N1413" s="18">
        <f t="shared" si="203"/>
        <v>2.9913038000000001E-3</v>
      </c>
      <c r="O1413" s="36">
        <f t="shared" si="204"/>
        <v>1.5111120000000001E-4</v>
      </c>
      <c r="P1413" s="362">
        <f t="shared" si="200"/>
        <v>16168</v>
      </c>
      <c r="Q1413" s="216"/>
      <c r="R1413" s="216"/>
      <c r="S1413" s="216"/>
      <c r="T1413" s="308"/>
      <c r="U1413" s="199">
        <f t="shared" si="201"/>
        <v>16168</v>
      </c>
      <c r="V1413" s="223">
        <f t="shared" ref="V1413:V1476" si="205">MIN(P1413:S1413)</f>
        <v>16168</v>
      </c>
      <c r="W1413" s="155"/>
      <c r="X1413" s="158"/>
      <c r="Y1413" s="152"/>
      <c r="Z1413" s="130"/>
      <c r="AA1413" s="124"/>
      <c r="AB1413" s="118"/>
      <c r="AC1413" s="135"/>
      <c r="AD1413" s="135"/>
      <c r="AE1413" s="144"/>
      <c r="AF1413" s="145"/>
      <c r="AG1413" s="135"/>
    </row>
    <row r="1414" spans="1:33" hidden="1">
      <c r="A1414" s="61" t="s">
        <v>6209</v>
      </c>
      <c r="B1414" s="31" t="s">
        <v>4006</v>
      </c>
      <c r="C1414" s="32" t="s">
        <v>2228</v>
      </c>
      <c r="D1414" s="32" t="s">
        <v>2133</v>
      </c>
      <c r="E1414" s="32" t="s">
        <v>2133</v>
      </c>
      <c r="F1414" s="32" t="s">
        <v>2119</v>
      </c>
      <c r="G1414" s="34" t="s">
        <v>2108</v>
      </c>
      <c r="H1414" s="35" t="s">
        <v>3440</v>
      </c>
      <c r="I1414" s="315">
        <v>13705</v>
      </c>
      <c r="J1414" s="341">
        <v>524</v>
      </c>
      <c r="K1414" s="335">
        <v>75</v>
      </c>
      <c r="L1414" s="327">
        <v>1116.17</v>
      </c>
      <c r="M1414" s="18">
        <f t="shared" si="202"/>
        <v>5.4724552999999999E-3</v>
      </c>
      <c r="N1414" s="18">
        <f t="shared" si="203"/>
        <v>2.5691126999999999E-3</v>
      </c>
      <c r="O1414" s="36">
        <f t="shared" si="204"/>
        <v>1.297835E-4</v>
      </c>
      <c r="P1414" s="362">
        <f t="shared" si="200"/>
        <v>13886</v>
      </c>
      <c r="Q1414" s="216"/>
      <c r="R1414" s="216"/>
      <c r="S1414" s="216"/>
      <c r="T1414" s="308"/>
      <c r="U1414" s="199">
        <f t="shared" si="201"/>
        <v>13886</v>
      </c>
      <c r="V1414" s="223">
        <f t="shared" si="205"/>
        <v>13886</v>
      </c>
      <c r="W1414" s="155"/>
      <c r="X1414" s="158"/>
      <c r="Y1414" s="152"/>
      <c r="Z1414" s="130"/>
      <c r="AA1414" s="124"/>
      <c r="AB1414" s="118"/>
      <c r="AC1414" s="135"/>
      <c r="AD1414" s="135"/>
      <c r="AE1414" s="144"/>
      <c r="AF1414" s="145"/>
      <c r="AG1414" s="135"/>
    </row>
    <row r="1415" spans="1:33" hidden="1">
      <c r="A1415" s="61" t="s">
        <v>6210</v>
      </c>
      <c r="B1415" s="31" t="s">
        <v>4007</v>
      </c>
      <c r="C1415" s="32" t="s">
        <v>2228</v>
      </c>
      <c r="D1415" s="32" t="s">
        <v>2133</v>
      </c>
      <c r="E1415" s="32" t="s">
        <v>2157</v>
      </c>
      <c r="F1415" s="32">
        <v>3</v>
      </c>
      <c r="G1415" s="34" t="s">
        <v>2109</v>
      </c>
      <c r="H1415" s="35" t="s">
        <v>3441</v>
      </c>
      <c r="I1415" s="315">
        <v>15877</v>
      </c>
      <c r="J1415" s="341">
        <v>1026</v>
      </c>
      <c r="K1415" s="335">
        <v>82</v>
      </c>
      <c r="L1415" s="327">
        <v>1093.08</v>
      </c>
      <c r="M1415" s="18">
        <f t="shared" si="202"/>
        <v>5.1647035999999999E-3</v>
      </c>
      <c r="N1415" s="18">
        <f t="shared" si="203"/>
        <v>4.8477566000000001E-3</v>
      </c>
      <c r="O1415" s="36">
        <f t="shared" si="204"/>
        <v>2.4489340000000002E-4</v>
      </c>
      <c r="P1415" s="362">
        <f t="shared" si="200"/>
        <v>26203</v>
      </c>
      <c r="Q1415" s="216"/>
      <c r="R1415" s="216"/>
      <c r="S1415" s="216"/>
      <c r="T1415" s="308"/>
      <c r="U1415" s="199">
        <f t="shared" si="201"/>
        <v>26203</v>
      </c>
      <c r="V1415" s="223">
        <f t="shared" si="205"/>
        <v>26203</v>
      </c>
      <c r="W1415" s="155"/>
      <c r="X1415" s="158"/>
      <c r="Y1415" s="152"/>
      <c r="Z1415" s="130"/>
      <c r="AA1415" s="124"/>
      <c r="AB1415" s="118"/>
      <c r="AC1415" s="135"/>
      <c r="AD1415" s="135"/>
      <c r="AE1415" s="144"/>
      <c r="AF1415" s="145"/>
      <c r="AG1415" s="135"/>
    </row>
    <row r="1416" spans="1:33" hidden="1">
      <c r="A1416" s="61" t="s">
        <v>6211</v>
      </c>
      <c r="B1416" s="31" t="s">
        <v>4008</v>
      </c>
      <c r="C1416" s="32" t="s">
        <v>2228</v>
      </c>
      <c r="D1416" s="32" t="s">
        <v>2133</v>
      </c>
      <c r="E1416" s="32" t="s">
        <v>2159</v>
      </c>
      <c r="F1416" s="32" t="s">
        <v>2119</v>
      </c>
      <c r="G1416" s="34" t="s">
        <v>2108</v>
      </c>
      <c r="H1416" s="35" t="s">
        <v>3442</v>
      </c>
      <c r="I1416" s="315">
        <v>9360</v>
      </c>
      <c r="J1416" s="341">
        <v>1128</v>
      </c>
      <c r="K1416" s="335">
        <v>34</v>
      </c>
      <c r="L1416" s="327">
        <v>1076.69</v>
      </c>
      <c r="M1416" s="18">
        <f t="shared" si="202"/>
        <v>3.6324786E-3</v>
      </c>
      <c r="N1416" s="18">
        <f t="shared" si="203"/>
        <v>3.8055855E-3</v>
      </c>
      <c r="O1416" s="36">
        <f t="shared" si="204"/>
        <v>1.9224619999999999E-4</v>
      </c>
      <c r="P1416" s="362">
        <f t="shared" si="200"/>
        <v>20570</v>
      </c>
      <c r="Q1416" s="216"/>
      <c r="R1416" s="216"/>
      <c r="S1416" s="216"/>
      <c r="T1416" s="308"/>
      <c r="U1416" s="199">
        <f t="shared" si="201"/>
        <v>20570</v>
      </c>
      <c r="V1416" s="223">
        <f t="shared" si="205"/>
        <v>20570</v>
      </c>
      <c r="W1416" s="155"/>
      <c r="X1416" s="158"/>
      <c r="Y1416" s="152"/>
      <c r="Z1416" s="130"/>
      <c r="AA1416" s="124"/>
      <c r="AB1416" s="118"/>
      <c r="AC1416" s="135"/>
      <c r="AD1416" s="135"/>
      <c r="AE1416" s="144"/>
      <c r="AF1416" s="145"/>
      <c r="AG1416" s="135"/>
    </row>
    <row r="1417" spans="1:33" s="1" customFormat="1" hidden="1">
      <c r="A1417" s="61" t="s">
        <v>6212</v>
      </c>
      <c r="B1417" s="41" t="s">
        <v>1194</v>
      </c>
      <c r="C1417" s="42" t="s">
        <v>2228</v>
      </c>
      <c r="D1417" s="42" t="s">
        <v>2133</v>
      </c>
      <c r="E1417" s="42">
        <v>10</v>
      </c>
      <c r="F1417" s="42" t="s">
        <v>2119</v>
      </c>
      <c r="G1417" s="43" t="s">
        <v>2108</v>
      </c>
      <c r="H1417" s="44" t="s">
        <v>1195</v>
      </c>
      <c r="I1417" s="315">
        <v>2170</v>
      </c>
      <c r="J1417" s="341">
        <v>1650</v>
      </c>
      <c r="K1417" s="335">
        <v>52</v>
      </c>
      <c r="L1417" s="327">
        <v>754.63</v>
      </c>
      <c r="M1417" s="45">
        <f t="shared" si="202"/>
        <v>2.3963133599999999E-2</v>
      </c>
      <c r="N1417" s="45">
        <f t="shared" si="203"/>
        <v>5.23954394E-2</v>
      </c>
      <c r="O1417" s="46">
        <f t="shared" si="204"/>
        <v>2.6468533999999999E-3</v>
      </c>
      <c r="P1417" s="362">
        <f t="shared" si="200"/>
        <v>283213</v>
      </c>
      <c r="Q1417" s="216"/>
      <c r="R1417" s="216"/>
      <c r="S1417" s="216"/>
      <c r="T1417" s="308"/>
      <c r="U1417" s="199">
        <f t="shared" si="201"/>
        <v>283213</v>
      </c>
      <c r="V1417" s="223">
        <f t="shared" si="205"/>
        <v>283213</v>
      </c>
      <c r="W1417" s="155"/>
      <c r="X1417" s="158"/>
      <c r="Y1417" s="152"/>
      <c r="Z1417" s="130"/>
      <c r="AA1417" s="124"/>
      <c r="AB1417" s="118"/>
      <c r="AC1417" s="142"/>
      <c r="AD1417" s="142"/>
      <c r="AE1417" s="144"/>
      <c r="AF1417" s="145"/>
      <c r="AG1417" s="142"/>
    </row>
    <row r="1418" spans="1:33" hidden="1">
      <c r="A1418" s="61" t="s">
        <v>6213</v>
      </c>
      <c r="B1418" s="31" t="s">
        <v>4009</v>
      </c>
      <c r="C1418" s="32" t="s">
        <v>2228</v>
      </c>
      <c r="D1418" s="32" t="s">
        <v>2157</v>
      </c>
      <c r="E1418" s="32" t="s">
        <v>2116</v>
      </c>
      <c r="F1418" s="32" t="s">
        <v>2117</v>
      </c>
      <c r="G1418" s="34" t="s">
        <v>2107</v>
      </c>
      <c r="H1418" s="35" t="s">
        <v>3443</v>
      </c>
      <c r="I1418" s="315">
        <v>13585</v>
      </c>
      <c r="J1418" s="341">
        <v>625</v>
      </c>
      <c r="K1418" s="335">
        <v>95</v>
      </c>
      <c r="L1418" s="327">
        <v>1784.57</v>
      </c>
      <c r="M1418" s="18">
        <f t="shared" si="202"/>
        <v>6.9930069000000003E-3</v>
      </c>
      <c r="N1418" s="18">
        <f t="shared" si="203"/>
        <v>2.4491218000000001E-3</v>
      </c>
      <c r="O1418" s="36">
        <f t="shared" si="204"/>
        <v>1.2372190000000001E-4</v>
      </c>
      <c r="P1418" s="362">
        <f t="shared" si="200"/>
        <v>13238</v>
      </c>
      <c r="Q1418" s="216"/>
      <c r="R1418" s="216"/>
      <c r="S1418" s="216"/>
      <c r="T1418" s="308"/>
      <c r="U1418" s="199">
        <f t="shared" si="201"/>
        <v>13238</v>
      </c>
      <c r="V1418" s="223">
        <f t="shared" si="205"/>
        <v>13238</v>
      </c>
      <c r="W1418" s="155"/>
      <c r="X1418" s="158"/>
      <c r="Y1418" s="152"/>
      <c r="Z1418" s="130"/>
      <c r="AA1418" s="124"/>
      <c r="AB1418" s="118"/>
      <c r="AC1418" s="135"/>
      <c r="AD1418" s="135"/>
      <c r="AE1418" s="144"/>
      <c r="AF1418" s="145"/>
      <c r="AG1418" s="135"/>
    </row>
    <row r="1419" spans="1:33" hidden="1">
      <c r="A1419" s="61" t="s">
        <v>6214</v>
      </c>
      <c r="B1419" s="31" t="s">
        <v>4010</v>
      </c>
      <c r="C1419" s="32" t="s">
        <v>2228</v>
      </c>
      <c r="D1419" s="32" t="s">
        <v>2157</v>
      </c>
      <c r="E1419" s="32" t="s">
        <v>2115</v>
      </c>
      <c r="F1419" s="32" t="s">
        <v>2119</v>
      </c>
      <c r="G1419" s="34" t="s">
        <v>2108</v>
      </c>
      <c r="H1419" s="35" t="s">
        <v>3444</v>
      </c>
      <c r="I1419" s="315">
        <v>7966</v>
      </c>
      <c r="J1419" s="341">
        <v>4469</v>
      </c>
      <c r="K1419" s="335">
        <v>33</v>
      </c>
      <c r="L1419" s="327">
        <v>1123.93</v>
      </c>
      <c r="M1419" s="18">
        <f t="shared" si="202"/>
        <v>4.1426060000000001E-3</v>
      </c>
      <c r="N1419" s="18">
        <f t="shared" si="203"/>
        <v>1.6471938799999999E-2</v>
      </c>
      <c r="O1419" s="36">
        <f t="shared" si="204"/>
        <v>8.3211069999999997E-4</v>
      </c>
      <c r="P1419" s="362">
        <f t="shared" si="200"/>
        <v>89035</v>
      </c>
      <c r="Q1419" s="216"/>
      <c r="R1419" s="216"/>
      <c r="S1419" s="216"/>
      <c r="T1419" s="308"/>
      <c r="U1419" s="199">
        <f t="shared" si="201"/>
        <v>89035</v>
      </c>
      <c r="V1419" s="223">
        <f t="shared" si="205"/>
        <v>89035</v>
      </c>
      <c r="W1419" s="155"/>
      <c r="X1419" s="158"/>
      <c r="Y1419" s="152"/>
      <c r="Z1419" s="130"/>
      <c r="AA1419" s="124"/>
      <c r="AB1419" s="118"/>
      <c r="AC1419" s="135"/>
      <c r="AD1419" s="135"/>
      <c r="AE1419" s="144"/>
      <c r="AF1419" s="145"/>
      <c r="AG1419" s="135"/>
    </row>
    <row r="1420" spans="1:33" hidden="1">
      <c r="A1420" s="61" t="s">
        <v>6215</v>
      </c>
      <c r="B1420" s="31" t="s">
        <v>4011</v>
      </c>
      <c r="C1420" s="32" t="s">
        <v>2228</v>
      </c>
      <c r="D1420" s="32" t="s">
        <v>2157</v>
      </c>
      <c r="E1420" s="32" t="s">
        <v>2120</v>
      </c>
      <c r="F1420" s="32" t="s">
        <v>2119</v>
      </c>
      <c r="G1420" s="34" t="s">
        <v>2108</v>
      </c>
      <c r="H1420" s="35" t="s">
        <v>3445</v>
      </c>
      <c r="I1420" s="315">
        <v>5700</v>
      </c>
      <c r="J1420" s="341">
        <v>1902</v>
      </c>
      <c r="K1420" s="335">
        <v>86</v>
      </c>
      <c r="L1420" s="327">
        <v>855.64</v>
      </c>
      <c r="M1420" s="18">
        <f t="shared" si="202"/>
        <v>1.50877192E-2</v>
      </c>
      <c r="N1420" s="18">
        <f t="shared" si="203"/>
        <v>3.3538452900000001E-2</v>
      </c>
      <c r="O1420" s="36">
        <f t="shared" si="204"/>
        <v>1.6942575E-3</v>
      </c>
      <c r="P1420" s="362">
        <f t="shared" si="200"/>
        <v>181285</v>
      </c>
      <c r="Q1420" s="216"/>
      <c r="R1420" s="216"/>
      <c r="S1420" s="216"/>
      <c r="T1420" s="308"/>
      <c r="U1420" s="199">
        <f t="shared" si="201"/>
        <v>181285</v>
      </c>
      <c r="V1420" s="223">
        <f t="shared" si="205"/>
        <v>181285</v>
      </c>
      <c r="W1420" s="155"/>
      <c r="X1420" s="158"/>
      <c r="Y1420" s="152"/>
      <c r="Z1420" s="130"/>
      <c r="AA1420" s="124"/>
      <c r="AB1420" s="118"/>
      <c r="AC1420" s="135"/>
      <c r="AD1420" s="135"/>
      <c r="AE1420" s="144"/>
      <c r="AF1420" s="145"/>
      <c r="AG1420" s="135"/>
    </row>
    <row r="1421" spans="1:33" hidden="1">
      <c r="A1421" s="61" t="s">
        <v>6216</v>
      </c>
      <c r="B1421" s="31" t="s">
        <v>4012</v>
      </c>
      <c r="C1421" s="32" t="s">
        <v>2228</v>
      </c>
      <c r="D1421" s="32" t="s">
        <v>2157</v>
      </c>
      <c r="E1421" s="32" t="s">
        <v>2122</v>
      </c>
      <c r="F1421" s="32" t="s">
        <v>2119</v>
      </c>
      <c r="G1421" s="34" t="s">
        <v>2108</v>
      </c>
      <c r="H1421" s="35" t="s">
        <v>3443</v>
      </c>
      <c r="I1421" s="315">
        <v>20256</v>
      </c>
      <c r="J1421" s="341">
        <v>1188</v>
      </c>
      <c r="K1421" s="335">
        <v>261</v>
      </c>
      <c r="L1421" s="327">
        <v>1125.1099999999999</v>
      </c>
      <c r="M1421" s="18">
        <f t="shared" si="202"/>
        <v>1.2885071E-2</v>
      </c>
      <c r="N1421" s="18">
        <f t="shared" si="203"/>
        <v>1.36053046E-2</v>
      </c>
      <c r="O1421" s="36">
        <f t="shared" si="204"/>
        <v>6.8729730000000001E-4</v>
      </c>
      <c r="P1421" s="362">
        <f t="shared" si="200"/>
        <v>73540</v>
      </c>
      <c r="Q1421" s="216"/>
      <c r="R1421" s="216"/>
      <c r="S1421" s="216"/>
      <c r="T1421" s="308"/>
      <c r="U1421" s="199">
        <f t="shared" si="201"/>
        <v>73540</v>
      </c>
      <c r="V1421" s="223">
        <f t="shared" si="205"/>
        <v>73540</v>
      </c>
      <c r="W1421" s="155"/>
      <c r="X1421" s="158"/>
      <c r="Y1421" s="152"/>
      <c r="Z1421" s="130"/>
      <c r="AA1421" s="124"/>
      <c r="AB1421" s="118"/>
      <c r="AC1421" s="135"/>
      <c r="AD1421" s="135"/>
      <c r="AE1421" s="144"/>
      <c r="AF1421" s="145"/>
      <c r="AG1421" s="135"/>
    </row>
    <row r="1422" spans="1:33" hidden="1">
      <c r="A1422" s="61" t="s">
        <v>6217</v>
      </c>
      <c r="B1422" s="31" t="s">
        <v>4013</v>
      </c>
      <c r="C1422" s="32" t="s">
        <v>2228</v>
      </c>
      <c r="D1422" s="32" t="s">
        <v>2157</v>
      </c>
      <c r="E1422" s="32" t="s">
        <v>2124</v>
      </c>
      <c r="F1422" s="32">
        <v>3</v>
      </c>
      <c r="G1422" s="34" t="s">
        <v>2109</v>
      </c>
      <c r="H1422" s="35" t="s">
        <v>3446</v>
      </c>
      <c r="I1422" s="315">
        <v>21489</v>
      </c>
      <c r="J1422" s="341">
        <v>3960</v>
      </c>
      <c r="K1422" s="335">
        <v>353</v>
      </c>
      <c r="L1422" s="327">
        <v>1294.68</v>
      </c>
      <c r="M1422" s="18">
        <f t="shared" si="202"/>
        <v>1.6427009100000001E-2</v>
      </c>
      <c r="N1422" s="18">
        <f t="shared" si="203"/>
        <v>5.02448141E-2</v>
      </c>
      <c r="O1422" s="36">
        <f t="shared" si="204"/>
        <v>2.5382106000000002E-3</v>
      </c>
      <c r="P1422" s="362">
        <f t="shared" si="200"/>
        <v>271588</v>
      </c>
      <c r="Q1422" s="216"/>
      <c r="R1422" s="216"/>
      <c r="S1422" s="216"/>
      <c r="T1422" s="308"/>
      <c r="U1422" s="199">
        <f t="shared" si="201"/>
        <v>271588</v>
      </c>
      <c r="V1422" s="223">
        <f t="shared" si="205"/>
        <v>271588</v>
      </c>
      <c r="W1422" s="155"/>
      <c r="X1422" s="158"/>
      <c r="Y1422" s="152"/>
      <c r="Z1422" s="130"/>
      <c r="AA1422" s="124"/>
      <c r="AB1422" s="118"/>
      <c r="AC1422" s="135"/>
      <c r="AD1422" s="135"/>
      <c r="AE1422" s="144"/>
      <c r="AF1422" s="145"/>
      <c r="AG1422" s="135"/>
    </row>
    <row r="1423" spans="1:33" hidden="1">
      <c r="A1423" s="61" t="s">
        <v>6218</v>
      </c>
      <c r="B1423" s="31" t="s">
        <v>4014</v>
      </c>
      <c r="C1423" s="32" t="s">
        <v>2228</v>
      </c>
      <c r="D1423" s="32" t="s">
        <v>2159</v>
      </c>
      <c r="E1423" s="32" t="s">
        <v>2116</v>
      </c>
      <c r="F1423" s="32" t="s">
        <v>2117</v>
      </c>
      <c r="G1423" s="34" t="s">
        <v>2107</v>
      </c>
      <c r="H1423" s="35" t="s">
        <v>3447</v>
      </c>
      <c r="I1423" s="315">
        <v>11830</v>
      </c>
      <c r="J1423" s="341">
        <v>2159</v>
      </c>
      <c r="K1423" s="335">
        <v>15</v>
      </c>
      <c r="L1423" s="327">
        <v>1339.5</v>
      </c>
      <c r="M1423" s="18">
        <f t="shared" si="202"/>
        <v>1.2679627999999999E-3</v>
      </c>
      <c r="N1423" s="18">
        <f t="shared" si="203"/>
        <v>2.0436966E-3</v>
      </c>
      <c r="O1423" s="36">
        <f t="shared" si="204"/>
        <v>1.032411E-4</v>
      </c>
      <c r="P1423" s="362">
        <f t="shared" si="200"/>
        <v>11046</v>
      </c>
      <c r="Q1423" s="216"/>
      <c r="R1423" s="216"/>
      <c r="S1423" s="216"/>
      <c r="T1423" s="308"/>
      <c r="U1423" s="199">
        <f t="shared" si="201"/>
        <v>11046</v>
      </c>
      <c r="V1423" s="223">
        <f t="shared" si="205"/>
        <v>11046</v>
      </c>
      <c r="W1423" s="155"/>
      <c r="X1423" s="158"/>
      <c r="Y1423" s="152"/>
      <c r="Z1423" s="130"/>
      <c r="AA1423" s="124"/>
      <c r="AB1423" s="118"/>
      <c r="AC1423" s="135"/>
      <c r="AD1423" s="135"/>
      <c r="AE1423" s="144"/>
      <c r="AF1423" s="145"/>
      <c r="AG1423" s="135"/>
    </row>
    <row r="1424" spans="1:33" hidden="1">
      <c r="A1424" s="61" t="s">
        <v>6219</v>
      </c>
      <c r="B1424" s="31" t="s">
        <v>4015</v>
      </c>
      <c r="C1424" s="32" t="s">
        <v>2228</v>
      </c>
      <c r="D1424" s="32" t="s">
        <v>2159</v>
      </c>
      <c r="E1424" s="32" t="s">
        <v>2115</v>
      </c>
      <c r="F1424" s="32">
        <v>3</v>
      </c>
      <c r="G1424" s="34" t="s">
        <v>2109</v>
      </c>
      <c r="H1424" s="35" t="s">
        <v>3448</v>
      </c>
      <c r="I1424" s="315">
        <v>7073</v>
      </c>
      <c r="J1424" s="341">
        <v>300</v>
      </c>
      <c r="K1424" s="335">
        <v>79</v>
      </c>
      <c r="L1424" s="327">
        <v>1283.8900000000001</v>
      </c>
      <c r="M1424" s="18">
        <f t="shared" si="202"/>
        <v>1.1169235099999999E-2</v>
      </c>
      <c r="N1424" s="18">
        <f t="shared" si="203"/>
        <v>2.6098579E-3</v>
      </c>
      <c r="O1424" s="36">
        <f t="shared" si="204"/>
        <v>1.318418E-4</v>
      </c>
      <c r="P1424" s="362">
        <f t="shared" si="200"/>
        <v>14107</v>
      </c>
      <c r="Q1424" s="216"/>
      <c r="R1424" s="216"/>
      <c r="S1424" s="216"/>
      <c r="T1424" s="308"/>
      <c r="U1424" s="199">
        <f t="shared" si="201"/>
        <v>14107</v>
      </c>
      <c r="V1424" s="223">
        <f t="shared" si="205"/>
        <v>14107</v>
      </c>
      <c r="W1424" s="155"/>
      <c r="X1424" s="158"/>
      <c r="Y1424" s="152"/>
      <c r="Z1424" s="130"/>
      <c r="AA1424" s="124"/>
      <c r="AB1424" s="118"/>
      <c r="AC1424" s="135"/>
      <c r="AD1424" s="135"/>
      <c r="AE1424" s="144"/>
      <c r="AF1424" s="145"/>
      <c r="AG1424" s="135"/>
    </row>
    <row r="1425" spans="1:33" hidden="1">
      <c r="A1425" s="61" t="s">
        <v>6220</v>
      </c>
      <c r="B1425" s="31" t="s">
        <v>4016</v>
      </c>
      <c r="C1425" s="32" t="s">
        <v>2228</v>
      </c>
      <c r="D1425" s="32" t="s">
        <v>2159</v>
      </c>
      <c r="E1425" s="32" t="s">
        <v>2120</v>
      </c>
      <c r="F1425" s="32" t="s">
        <v>2119</v>
      </c>
      <c r="G1425" s="34" t="s">
        <v>2108</v>
      </c>
      <c r="H1425" s="35" t="s">
        <v>3449</v>
      </c>
      <c r="I1425" s="315">
        <v>4576</v>
      </c>
      <c r="J1425" s="341">
        <v>488</v>
      </c>
      <c r="K1425" s="335">
        <v>39</v>
      </c>
      <c r="L1425" s="327">
        <v>1061.24</v>
      </c>
      <c r="M1425" s="18">
        <f t="shared" si="202"/>
        <v>8.5227272E-3</v>
      </c>
      <c r="N1425" s="18">
        <f t="shared" si="203"/>
        <v>3.9190859999999996E-3</v>
      </c>
      <c r="O1425" s="36">
        <f t="shared" si="204"/>
        <v>1.9797989999999999E-4</v>
      </c>
      <c r="P1425" s="362">
        <f t="shared" si="200"/>
        <v>21183</v>
      </c>
      <c r="Q1425" s="216"/>
      <c r="R1425" s="216"/>
      <c r="S1425" s="216"/>
      <c r="T1425" s="308"/>
      <c r="U1425" s="199">
        <f t="shared" si="201"/>
        <v>21183</v>
      </c>
      <c r="V1425" s="223">
        <f t="shared" si="205"/>
        <v>21183</v>
      </c>
      <c r="W1425" s="155"/>
      <c r="X1425" s="158"/>
      <c r="Y1425" s="152"/>
      <c r="Z1425" s="130"/>
      <c r="AA1425" s="124"/>
      <c r="AB1425" s="118"/>
      <c r="AC1425" s="135"/>
      <c r="AD1425" s="135"/>
      <c r="AE1425" s="144"/>
      <c r="AF1425" s="145"/>
      <c r="AG1425" s="135"/>
    </row>
    <row r="1426" spans="1:33" hidden="1">
      <c r="A1426" s="61" t="s">
        <v>6221</v>
      </c>
      <c r="B1426" s="31" t="s">
        <v>4017</v>
      </c>
      <c r="C1426" s="32" t="s">
        <v>2228</v>
      </c>
      <c r="D1426" s="32" t="s">
        <v>2159</v>
      </c>
      <c r="E1426" s="32" t="s">
        <v>2122</v>
      </c>
      <c r="F1426" s="32" t="s">
        <v>2119</v>
      </c>
      <c r="G1426" s="34" t="s">
        <v>2108</v>
      </c>
      <c r="H1426" s="35" t="s">
        <v>3447</v>
      </c>
      <c r="I1426" s="315">
        <v>9168</v>
      </c>
      <c r="J1426" s="341">
        <v>2084</v>
      </c>
      <c r="K1426" s="335">
        <v>170</v>
      </c>
      <c r="L1426" s="327">
        <v>970.17</v>
      </c>
      <c r="M1426" s="18">
        <f t="shared" si="202"/>
        <v>1.8542757399999998E-2</v>
      </c>
      <c r="N1426" s="18">
        <f t="shared" si="203"/>
        <v>3.9831273299999997E-2</v>
      </c>
      <c r="O1426" s="36">
        <f t="shared" si="204"/>
        <v>2.0121510999999998E-3</v>
      </c>
      <c r="P1426" s="362">
        <f t="shared" si="200"/>
        <v>215300</v>
      </c>
      <c r="Q1426" s="216"/>
      <c r="R1426" s="216"/>
      <c r="S1426" s="216"/>
      <c r="T1426" s="308"/>
      <c r="U1426" s="199">
        <f t="shared" si="201"/>
        <v>215300</v>
      </c>
      <c r="V1426" s="223">
        <f t="shared" si="205"/>
        <v>215300</v>
      </c>
      <c r="W1426" s="155"/>
      <c r="X1426" s="158"/>
      <c r="Y1426" s="152"/>
      <c r="Z1426" s="130"/>
      <c r="AA1426" s="124"/>
      <c r="AB1426" s="118"/>
      <c r="AC1426" s="135"/>
      <c r="AD1426" s="135"/>
      <c r="AE1426" s="144"/>
      <c r="AF1426" s="145"/>
      <c r="AG1426" s="135"/>
    </row>
    <row r="1427" spans="1:33" hidden="1">
      <c r="A1427" s="61" t="s">
        <v>6222</v>
      </c>
      <c r="B1427" s="31" t="s">
        <v>4018</v>
      </c>
      <c r="C1427" s="32" t="s">
        <v>2228</v>
      </c>
      <c r="D1427" s="32" t="s">
        <v>2159</v>
      </c>
      <c r="E1427" s="32" t="s">
        <v>2124</v>
      </c>
      <c r="F1427" s="32">
        <v>3</v>
      </c>
      <c r="G1427" s="34" t="s">
        <v>2109</v>
      </c>
      <c r="H1427" s="35" t="s">
        <v>3450</v>
      </c>
      <c r="I1427" s="315">
        <v>7871</v>
      </c>
      <c r="J1427" s="341">
        <v>1446</v>
      </c>
      <c r="K1427" s="335">
        <v>58</v>
      </c>
      <c r="L1427" s="327">
        <v>781.82</v>
      </c>
      <c r="M1427" s="18">
        <f t="shared" si="202"/>
        <v>7.3688221999999998E-3</v>
      </c>
      <c r="N1427" s="18">
        <f t="shared" si="203"/>
        <v>1.3628862E-2</v>
      </c>
      <c r="O1427" s="36">
        <f t="shared" si="204"/>
        <v>6.8848740000000002E-4</v>
      </c>
      <c r="P1427" s="362">
        <f t="shared" si="200"/>
        <v>73668</v>
      </c>
      <c r="Q1427" s="216"/>
      <c r="R1427" s="216"/>
      <c r="S1427" s="216"/>
      <c r="T1427" s="308"/>
      <c r="U1427" s="199">
        <f t="shared" si="201"/>
        <v>73668</v>
      </c>
      <c r="V1427" s="223">
        <f t="shared" si="205"/>
        <v>73668</v>
      </c>
      <c r="W1427" s="155"/>
      <c r="X1427" s="158"/>
      <c r="Y1427" s="152"/>
      <c r="Z1427" s="130"/>
      <c r="AA1427" s="124"/>
      <c r="AB1427" s="118"/>
      <c r="AC1427" s="135"/>
      <c r="AD1427" s="135"/>
      <c r="AE1427" s="144"/>
      <c r="AF1427" s="145"/>
      <c r="AG1427" s="135"/>
    </row>
    <row r="1428" spans="1:33" hidden="1">
      <c r="A1428" s="61" t="s">
        <v>6223</v>
      </c>
      <c r="B1428" s="31" t="s">
        <v>4019</v>
      </c>
      <c r="C1428" s="32" t="s">
        <v>2228</v>
      </c>
      <c r="D1428" s="32" t="s">
        <v>2159</v>
      </c>
      <c r="E1428" s="32" t="s">
        <v>2126</v>
      </c>
      <c r="F1428" s="32">
        <v>3</v>
      </c>
      <c r="G1428" s="34" t="s">
        <v>2109</v>
      </c>
      <c r="H1428" s="35" t="s">
        <v>3451</v>
      </c>
      <c r="I1428" s="315">
        <v>6296</v>
      </c>
      <c r="J1428" s="341">
        <v>724</v>
      </c>
      <c r="K1428" s="335">
        <v>75</v>
      </c>
      <c r="L1428" s="327">
        <v>1251.55</v>
      </c>
      <c r="M1428" s="18">
        <f t="shared" si="202"/>
        <v>1.1912325200000001E-2</v>
      </c>
      <c r="N1428" s="18">
        <f t="shared" si="203"/>
        <v>6.8910737999999996E-3</v>
      </c>
      <c r="O1428" s="36">
        <f t="shared" si="204"/>
        <v>3.481154E-4</v>
      </c>
      <c r="P1428" s="362">
        <f t="shared" si="200"/>
        <v>37248</v>
      </c>
      <c r="Q1428" s="216"/>
      <c r="R1428" s="216"/>
      <c r="S1428" s="216"/>
      <c r="T1428" s="308"/>
      <c r="U1428" s="199">
        <f t="shared" si="201"/>
        <v>37248</v>
      </c>
      <c r="V1428" s="223">
        <f t="shared" si="205"/>
        <v>37248</v>
      </c>
      <c r="W1428" s="155"/>
      <c r="X1428" s="158"/>
      <c r="Y1428" s="152"/>
      <c r="Z1428" s="130"/>
      <c r="AA1428" s="124"/>
      <c r="AB1428" s="118"/>
      <c r="AC1428" s="135"/>
      <c r="AD1428" s="135"/>
      <c r="AE1428" s="144"/>
      <c r="AF1428" s="145"/>
      <c r="AG1428" s="135"/>
    </row>
    <row r="1429" spans="1:33" hidden="1">
      <c r="A1429" s="61" t="s">
        <v>6224</v>
      </c>
      <c r="B1429" s="31" t="s">
        <v>4020</v>
      </c>
      <c r="C1429" s="32" t="s">
        <v>2228</v>
      </c>
      <c r="D1429" s="32" t="s">
        <v>2159</v>
      </c>
      <c r="E1429" s="32" t="s">
        <v>2133</v>
      </c>
      <c r="F1429" s="32" t="s">
        <v>2119</v>
      </c>
      <c r="G1429" s="34" t="s">
        <v>2108</v>
      </c>
      <c r="H1429" s="35" t="s">
        <v>3452</v>
      </c>
      <c r="I1429" s="315">
        <v>4120</v>
      </c>
      <c r="J1429" s="341">
        <v>913</v>
      </c>
      <c r="K1429" s="335">
        <v>85</v>
      </c>
      <c r="L1429" s="327">
        <v>1508.08</v>
      </c>
      <c r="M1429" s="18">
        <f t="shared" ref="M1429:M1460" si="206" xml:space="preserve"> ROUNDDOWN(K1429/I1429,10)</f>
        <v>2.0631067900000001E-2</v>
      </c>
      <c r="N1429" s="18">
        <f t="shared" ref="N1429:N1460" si="207">ROUNDDOWN(J1429*M1429/L1429,10)</f>
        <v>1.2490162900000001E-2</v>
      </c>
      <c r="O1429" s="36">
        <f t="shared" ref="O1429:O1460" si="208">ROUNDDOWN(N1429/$N$2500,10)</f>
        <v>6.3096389999999999E-4</v>
      </c>
      <c r="P1429" s="362">
        <f t="shared" si="200"/>
        <v>67513</v>
      </c>
      <c r="Q1429" s="216"/>
      <c r="R1429" s="216"/>
      <c r="S1429" s="216"/>
      <c r="T1429" s="308"/>
      <c r="U1429" s="199">
        <f t="shared" si="201"/>
        <v>67513</v>
      </c>
      <c r="V1429" s="223">
        <f t="shared" si="205"/>
        <v>67513</v>
      </c>
      <c r="W1429" s="155"/>
      <c r="X1429" s="158"/>
      <c r="Y1429" s="152"/>
      <c r="Z1429" s="130"/>
      <c r="AA1429" s="124"/>
      <c r="AB1429" s="118"/>
      <c r="AC1429" s="135"/>
      <c r="AD1429" s="135"/>
      <c r="AE1429" s="144"/>
      <c r="AF1429" s="145"/>
      <c r="AG1429" s="135"/>
    </row>
    <row r="1430" spans="1:33" hidden="1">
      <c r="A1430" s="61" t="s">
        <v>6225</v>
      </c>
      <c r="B1430" s="31" t="s">
        <v>4021</v>
      </c>
      <c r="C1430" s="32" t="s">
        <v>2228</v>
      </c>
      <c r="D1430" s="32" t="s">
        <v>2159</v>
      </c>
      <c r="E1430" s="32" t="s">
        <v>2157</v>
      </c>
      <c r="F1430" s="32" t="s">
        <v>2119</v>
      </c>
      <c r="G1430" s="34" t="s">
        <v>2108</v>
      </c>
      <c r="H1430" s="35" t="s">
        <v>3453</v>
      </c>
      <c r="I1430" s="315">
        <v>3777</v>
      </c>
      <c r="J1430" s="341">
        <v>1643</v>
      </c>
      <c r="K1430" s="335">
        <v>41</v>
      </c>
      <c r="L1430" s="327">
        <v>968.43</v>
      </c>
      <c r="M1430" s="18">
        <f t="shared" si="206"/>
        <v>1.0855175999999999E-2</v>
      </c>
      <c r="N1430" s="18">
        <f t="shared" si="207"/>
        <v>1.8416461799999999E-2</v>
      </c>
      <c r="O1430" s="36">
        <f t="shared" si="208"/>
        <v>9.3034189999999998E-4</v>
      </c>
      <c r="P1430" s="362">
        <f t="shared" ref="P1430:P1493" si="209">ROUNDDOWN(107000000*O1430,0)</f>
        <v>99546</v>
      </c>
      <c r="Q1430" s="216"/>
      <c r="R1430" s="216"/>
      <c r="S1430" s="216"/>
      <c r="T1430" s="308"/>
      <c r="U1430" s="199">
        <f t="shared" ref="U1430:U1493" si="210">MIN(P1430:S1430)</f>
        <v>99546</v>
      </c>
      <c r="V1430" s="223">
        <f t="shared" si="205"/>
        <v>99546</v>
      </c>
      <c r="W1430" s="155"/>
      <c r="X1430" s="158"/>
      <c r="Y1430" s="152"/>
      <c r="Z1430" s="130"/>
      <c r="AA1430" s="124"/>
      <c r="AB1430" s="118"/>
      <c r="AC1430" s="135"/>
      <c r="AD1430" s="135"/>
      <c r="AE1430" s="144"/>
      <c r="AF1430" s="145"/>
      <c r="AG1430" s="135"/>
    </row>
    <row r="1431" spans="1:33" hidden="1">
      <c r="A1431" s="61" t="s">
        <v>6226</v>
      </c>
      <c r="B1431" s="31" t="s">
        <v>4022</v>
      </c>
      <c r="C1431" s="32" t="s">
        <v>2228</v>
      </c>
      <c r="D1431" s="32" t="s">
        <v>2172</v>
      </c>
      <c r="E1431" s="32" t="s">
        <v>2116</v>
      </c>
      <c r="F1431" s="32" t="s">
        <v>2117</v>
      </c>
      <c r="G1431" s="34" t="s">
        <v>2107</v>
      </c>
      <c r="H1431" s="35" t="s">
        <v>3454</v>
      </c>
      <c r="I1431" s="315">
        <v>17675</v>
      </c>
      <c r="J1431" s="341">
        <v>3085</v>
      </c>
      <c r="K1431" s="335">
        <v>25</v>
      </c>
      <c r="L1431" s="327">
        <v>2100.73</v>
      </c>
      <c r="M1431" s="18">
        <f t="shared" si="206"/>
        <v>1.4144271E-3</v>
      </c>
      <c r="N1431" s="18">
        <f t="shared" si="207"/>
        <v>2.0771386999999999E-3</v>
      </c>
      <c r="O1431" s="36">
        <f t="shared" si="208"/>
        <v>1.0493049999999999E-4</v>
      </c>
      <c r="P1431" s="362">
        <f t="shared" si="209"/>
        <v>11227</v>
      </c>
      <c r="Q1431" s="216"/>
      <c r="R1431" s="216"/>
      <c r="S1431" s="216"/>
      <c r="T1431" s="308"/>
      <c r="U1431" s="199">
        <f t="shared" si="210"/>
        <v>11227</v>
      </c>
      <c r="V1431" s="223">
        <f t="shared" si="205"/>
        <v>11227</v>
      </c>
      <c r="W1431" s="155"/>
      <c r="X1431" s="158"/>
      <c r="Y1431" s="152"/>
      <c r="Z1431" s="130"/>
      <c r="AA1431" s="124"/>
      <c r="AB1431" s="118"/>
      <c r="AC1431" s="135"/>
      <c r="AD1431" s="135"/>
      <c r="AE1431" s="144"/>
      <c r="AF1431" s="145"/>
      <c r="AG1431" s="135"/>
    </row>
    <row r="1432" spans="1:33" hidden="1">
      <c r="A1432" s="61" t="s">
        <v>6227</v>
      </c>
      <c r="B1432" s="31" t="s">
        <v>4023</v>
      </c>
      <c r="C1432" s="32" t="s">
        <v>2228</v>
      </c>
      <c r="D1432" s="32" t="s">
        <v>2172</v>
      </c>
      <c r="E1432" s="32" t="s">
        <v>2115</v>
      </c>
      <c r="F1432" s="32" t="s">
        <v>2119</v>
      </c>
      <c r="G1432" s="34" t="s">
        <v>2108</v>
      </c>
      <c r="H1432" s="35" t="s">
        <v>3032</v>
      </c>
      <c r="I1432" s="315">
        <v>8733</v>
      </c>
      <c r="J1432" s="341">
        <v>1249</v>
      </c>
      <c r="K1432" s="335">
        <v>62</v>
      </c>
      <c r="L1432" s="327">
        <v>1252.5</v>
      </c>
      <c r="M1432" s="18">
        <f t="shared" si="206"/>
        <v>7.0995075999999999E-3</v>
      </c>
      <c r="N1432" s="18">
        <f t="shared" si="207"/>
        <v>7.0796686000000001E-3</v>
      </c>
      <c r="O1432" s="36">
        <f t="shared" si="208"/>
        <v>3.5764260000000002E-4</v>
      </c>
      <c r="P1432" s="362">
        <f t="shared" si="209"/>
        <v>38267</v>
      </c>
      <c r="Q1432" s="216"/>
      <c r="R1432" s="216"/>
      <c r="S1432" s="216"/>
      <c r="T1432" s="308"/>
      <c r="U1432" s="199">
        <f t="shared" si="210"/>
        <v>38267</v>
      </c>
      <c r="V1432" s="223">
        <f t="shared" si="205"/>
        <v>38267</v>
      </c>
      <c r="W1432" s="155"/>
      <c r="X1432" s="158"/>
      <c r="Y1432" s="152"/>
      <c r="Z1432" s="130"/>
      <c r="AA1432" s="124"/>
      <c r="AB1432" s="118"/>
      <c r="AC1432" s="135"/>
      <c r="AD1432" s="135"/>
      <c r="AE1432" s="144"/>
      <c r="AF1432" s="145"/>
      <c r="AG1432" s="135"/>
    </row>
    <row r="1433" spans="1:33" hidden="1">
      <c r="A1433" s="61" t="s">
        <v>6228</v>
      </c>
      <c r="B1433" s="31" t="s">
        <v>4024</v>
      </c>
      <c r="C1433" s="32" t="s">
        <v>2228</v>
      </c>
      <c r="D1433" s="32" t="s">
        <v>2172</v>
      </c>
      <c r="E1433" s="32" t="s">
        <v>2120</v>
      </c>
      <c r="F1433" s="32" t="s">
        <v>2119</v>
      </c>
      <c r="G1433" s="34" t="s">
        <v>2108</v>
      </c>
      <c r="H1433" s="35" t="s">
        <v>3396</v>
      </c>
      <c r="I1433" s="315">
        <v>11902</v>
      </c>
      <c r="J1433" s="341">
        <v>457</v>
      </c>
      <c r="K1433" s="335">
        <v>80</v>
      </c>
      <c r="L1433" s="327">
        <v>1383.28</v>
      </c>
      <c r="M1433" s="18">
        <f t="shared" si="206"/>
        <v>6.7215594000000004E-3</v>
      </c>
      <c r="N1433" s="18">
        <f t="shared" si="207"/>
        <v>2.2206296000000002E-3</v>
      </c>
      <c r="O1433" s="36">
        <f t="shared" si="208"/>
        <v>1.121792E-4</v>
      </c>
      <c r="P1433" s="362">
        <f t="shared" si="209"/>
        <v>12003</v>
      </c>
      <c r="Q1433" s="216"/>
      <c r="R1433" s="216"/>
      <c r="S1433" s="216"/>
      <c r="T1433" s="308"/>
      <c r="U1433" s="199">
        <f t="shared" si="210"/>
        <v>12003</v>
      </c>
      <c r="V1433" s="223">
        <f t="shared" si="205"/>
        <v>12003</v>
      </c>
      <c r="W1433" s="155"/>
      <c r="X1433" s="158"/>
      <c r="Y1433" s="152"/>
      <c r="Z1433" s="130"/>
      <c r="AA1433" s="124"/>
      <c r="AB1433" s="118"/>
      <c r="AC1433" s="135"/>
      <c r="AD1433" s="135"/>
      <c r="AE1433" s="144"/>
      <c r="AF1433" s="145"/>
      <c r="AG1433" s="135"/>
    </row>
    <row r="1434" spans="1:33" hidden="1">
      <c r="A1434" s="61" t="s">
        <v>6229</v>
      </c>
      <c r="B1434" s="31" t="s">
        <v>4025</v>
      </c>
      <c r="C1434" s="32" t="s">
        <v>2228</v>
      </c>
      <c r="D1434" s="32" t="s">
        <v>2172</v>
      </c>
      <c r="E1434" s="32" t="s">
        <v>2122</v>
      </c>
      <c r="F1434" s="32" t="s">
        <v>2119</v>
      </c>
      <c r="G1434" s="34" t="s">
        <v>2108</v>
      </c>
      <c r="H1434" s="35" t="s">
        <v>3454</v>
      </c>
      <c r="I1434" s="315">
        <v>22026</v>
      </c>
      <c r="J1434" s="341">
        <v>1578</v>
      </c>
      <c r="K1434" s="335">
        <v>49</v>
      </c>
      <c r="L1434" s="327">
        <v>1222.6600000000001</v>
      </c>
      <c r="M1434" s="18">
        <f t="shared" si="206"/>
        <v>2.2246435999999999E-3</v>
      </c>
      <c r="N1434" s="18">
        <f t="shared" si="207"/>
        <v>2.8711887E-3</v>
      </c>
      <c r="O1434" s="36">
        <f t="shared" si="208"/>
        <v>1.450434E-4</v>
      </c>
      <c r="P1434" s="362">
        <f t="shared" si="209"/>
        <v>15519</v>
      </c>
      <c r="Q1434" s="216"/>
      <c r="R1434" s="216"/>
      <c r="S1434" s="216"/>
      <c r="T1434" s="308"/>
      <c r="U1434" s="199">
        <f t="shared" si="210"/>
        <v>15519</v>
      </c>
      <c r="V1434" s="223">
        <f t="shared" si="205"/>
        <v>15519</v>
      </c>
      <c r="W1434" s="155"/>
      <c r="X1434" s="158"/>
      <c r="Y1434" s="152"/>
      <c r="Z1434" s="130"/>
      <c r="AA1434" s="124"/>
      <c r="AB1434" s="118"/>
      <c r="AC1434" s="135"/>
      <c r="AD1434" s="135"/>
      <c r="AE1434" s="144"/>
      <c r="AF1434" s="145"/>
      <c r="AG1434" s="135"/>
    </row>
    <row r="1435" spans="1:33" hidden="1">
      <c r="A1435" s="61" t="s">
        <v>6230</v>
      </c>
      <c r="B1435" s="31" t="s">
        <v>4026</v>
      </c>
      <c r="C1435" s="32" t="s">
        <v>2228</v>
      </c>
      <c r="D1435" s="32" t="s">
        <v>2172</v>
      </c>
      <c r="E1435" s="32" t="s">
        <v>2124</v>
      </c>
      <c r="F1435" s="32" t="s">
        <v>2119</v>
      </c>
      <c r="G1435" s="34" t="s">
        <v>2108</v>
      </c>
      <c r="H1435" s="35" t="s">
        <v>3455</v>
      </c>
      <c r="I1435" s="315">
        <v>6480</v>
      </c>
      <c r="J1435" s="341">
        <v>760</v>
      </c>
      <c r="K1435" s="335">
        <v>47</v>
      </c>
      <c r="L1435" s="327">
        <v>1299.4100000000001</v>
      </c>
      <c r="M1435" s="18">
        <f t="shared" si="206"/>
        <v>7.2530863999999999E-3</v>
      </c>
      <c r="N1435" s="18">
        <f t="shared" si="207"/>
        <v>4.2421910999999998E-3</v>
      </c>
      <c r="O1435" s="36">
        <f t="shared" si="208"/>
        <v>2.143022E-4</v>
      </c>
      <c r="P1435" s="362">
        <f t="shared" si="209"/>
        <v>22930</v>
      </c>
      <c r="Q1435" s="216"/>
      <c r="R1435" s="216"/>
      <c r="S1435" s="216"/>
      <c r="T1435" s="308"/>
      <c r="U1435" s="199">
        <f t="shared" si="210"/>
        <v>22930</v>
      </c>
      <c r="V1435" s="223">
        <f t="shared" si="205"/>
        <v>22930</v>
      </c>
      <c r="W1435" s="155"/>
      <c r="X1435" s="158"/>
      <c r="Y1435" s="152"/>
      <c r="Z1435" s="130"/>
      <c r="AA1435" s="124"/>
      <c r="AB1435" s="118"/>
      <c r="AC1435" s="135"/>
      <c r="AD1435" s="135"/>
      <c r="AE1435" s="144"/>
      <c r="AF1435" s="145"/>
      <c r="AG1435" s="135"/>
    </row>
    <row r="1436" spans="1:33" hidden="1">
      <c r="A1436" s="61" t="s">
        <v>6231</v>
      </c>
      <c r="B1436" s="31" t="s">
        <v>4027</v>
      </c>
      <c r="C1436" s="32" t="s">
        <v>2228</v>
      </c>
      <c r="D1436" s="32" t="s">
        <v>2172</v>
      </c>
      <c r="E1436" s="32" t="s">
        <v>2126</v>
      </c>
      <c r="F1436" s="32" t="s">
        <v>2119</v>
      </c>
      <c r="G1436" s="34" t="s">
        <v>2108</v>
      </c>
      <c r="H1436" s="35" t="s">
        <v>3456</v>
      </c>
      <c r="I1436" s="315">
        <v>7373</v>
      </c>
      <c r="J1436" s="341">
        <v>1804</v>
      </c>
      <c r="K1436" s="335">
        <v>68</v>
      </c>
      <c r="L1436" s="327">
        <v>1076.6300000000001</v>
      </c>
      <c r="M1436" s="18">
        <f t="shared" si="206"/>
        <v>9.2228399999999995E-3</v>
      </c>
      <c r="N1436" s="18">
        <f t="shared" si="207"/>
        <v>1.54537801E-2</v>
      </c>
      <c r="O1436" s="36">
        <f t="shared" si="208"/>
        <v>7.8067649999999996E-4</v>
      </c>
      <c r="P1436" s="362">
        <f t="shared" si="209"/>
        <v>83532</v>
      </c>
      <c r="Q1436" s="216"/>
      <c r="R1436" s="216"/>
      <c r="S1436" s="216"/>
      <c r="T1436" s="308"/>
      <c r="U1436" s="199">
        <f t="shared" si="210"/>
        <v>83532</v>
      </c>
      <c r="V1436" s="223">
        <f t="shared" si="205"/>
        <v>83532</v>
      </c>
      <c r="W1436" s="155"/>
      <c r="X1436" s="158"/>
      <c r="Y1436" s="152"/>
      <c r="Z1436" s="130"/>
      <c r="AA1436" s="124"/>
      <c r="AB1436" s="118"/>
      <c r="AC1436" s="135"/>
      <c r="AD1436" s="135"/>
      <c r="AE1436" s="144"/>
      <c r="AF1436" s="145"/>
      <c r="AG1436" s="135"/>
    </row>
    <row r="1437" spans="1:33" hidden="1">
      <c r="A1437" s="61" t="s">
        <v>6232</v>
      </c>
      <c r="B1437" s="31" t="s">
        <v>4028</v>
      </c>
      <c r="C1437" s="32" t="s">
        <v>2228</v>
      </c>
      <c r="D1437" s="32" t="s">
        <v>2172</v>
      </c>
      <c r="E1437" s="32" t="s">
        <v>2133</v>
      </c>
      <c r="F1437" s="32" t="s">
        <v>2119</v>
      </c>
      <c r="G1437" s="34" t="s">
        <v>2108</v>
      </c>
      <c r="H1437" s="35" t="s">
        <v>3457</v>
      </c>
      <c r="I1437" s="315">
        <v>7037</v>
      </c>
      <c r="J1437" s="341">
        <v>185</v>
      </c>
      <c r="K1437" s="335">
        <v>115</v>
      </c>
      <c r="L1437" s="327">
        <v>1236.03</v>
      </c>
      <c r="M1437" s="18">
        <f t="shared" si="206"/>
        <v>1.6342191200000002E-2</v>
      </c>
      <c r="N1437" s="18">
        <f t="shared" si="207"/>
        <v>2.4459805000000001E-3</v>
      </c>
      <c r="O1437" s="36">
        <f t="shared" si="208"/>
        <v>1.235632E-4</v>
      </c>
      <c r="P1437" s="362">
        <f t="shared" si="209"/>
        <v>13221</v>
      </c>
      <c r="Q1437" s="216"/>
      <c r="R1437" s="216"/>
      <c r="S1437" s="216"/>
      <c r="T1437" s="308"/>
      <c r="U1437" s="199">
        <f t="shared" si="210"/>
        <v>13221</v>
      </c>
      <c r="V1437" s="223">
        <f t="shared" si="205"/>
        <v>13221</v>
      </c>
      <c r="W1437" s="155"/>
      <c r="X1437" s="158"/>
      <c r="Y1437" s="152"/>
      <c r="Z1437" s="130"/>
      <c r="AA1437" s="124"/>
      <c r="AB1437" s="118"/>
      <c r="AC1437" s="135"/>
      <c r="AD1437" s="135"/>
      <c r="AE1437" s="144"/>
      <c r="AF1437" s="145"/>
      <c r="AG1437" s="135"/>
    </row>
    <row r="1438" spans="1:33" hidden="1">
      <c r="A1438" s="61" t="s">
        <v>6233</v>
      </c>
      <c r="B1438" s="31" t="s">
        <v>4029</v>
      </c>
      <c r="C1438" s="32" t="s">
        <v>2228</v>
      </c>
      <c r="D1438" s="32" t="s">
        <v>2174</v>
      </c>
      <c r="E1438" s="32" t="s">
        <v>2116</v>
      </c>
      <c r="F1438" s="32" t="s">
        <v>2117</v>
      </c>
      <c r="G1438" s="34" t="s">
        <v>2107</v>
      </c>
      <c r="H1438" s="35" t="s">
        <v>3458</v>
      </c>
      <c r="I1438" s="315">
        <v>60075</v>
      </c>
      <c r="J1438" s="341">
        <v>810</v>
      </c>
      <c r="K1438" s="335">
        <v>26</v>
      </c>
      <c r="L1438" s="327">
        <v>2396.86</v>
      </c>
      <c r="M1438" s="18">
        <f t="shared" si="206"/>
        <v>4.3279229999999998E-4</v>
      </c>
      <c r="N1438" s="18">
        <f t="shared" si="207"/>
        <v>1.4625869999999999E-4</v>
      </c>
      <c r="O1438" s="36">
        <f t="shared" si="208"/>
        <v>7.3884999999999996E-6</v>
      </c>
      <c r="P1438" s="362">
        <f t="shared" si="209"/>
        <v>790</v>
      </c>
      <c r="Q1438" s="216"/>
      <c r="R1438" s="216"/>
      <c r="S1438" s="216"/>
      <c r="T1438" s="308"/>
      <c r="U1438" s="199">
        <f t="shared" si="210"/>
        <v>790</v>
      </c>
      <c r="V1438" s="223">
        <f t="shared" si="205"/>
        <v>790</v>
      </c>
      <c r="W1438" s="155"/>
      <c r="X1438" s="158"/>
      <c r="Y1438" s="152"/>
      <c r="Z1438" s="130"/>
      <c r="AA1438" s="124"/>
      <c r="AB1438" s="118"/>
      <c r="AC1438" s="135"/>
      <c r="AD1438" s="135"/>
      <c r="AE1438" s="144"/>
      <c r="AF1438" s="145"/>
      <c r="AG1438" s="135"/>
    </row>
    <row r="1439" spans="1:33" hidden="1">
      <c r="A1439" s="61" t="s">
        <v>6234</v>
      </c>
      <c r="B1439" s="31" t="s">
        <v>4030</v>
      </c>
      <c r="C1439" s="32" t="s">
        <v>2228</v>
      </c>
      <c r="D1439" s="32" t="s">
        <v>2174</v>
      </c>
      <c r="E1439" s="32" t="s">
        <v>2115</v>
      </c>
      <c r="F1439" s="32" t="s">
        <v>2119</v>
      </c>
      <c r="G1439" s="34" t="s">
        <v>2108</v>
      </c>
      <c r="H1439" s="35" t="s">
        <v>3459</v>
      </c>
      <c r="I1439" s="315">
        <v>5490</v>
      </c>
      <c r="J1439" s="341">
        <v>490</v>
      </c>
      <c r="K1439" s="335">
        <v>30</v>
      </c>
      <c r="L1439" s="327">
        <v>1136.28</v>
      </c>
      <c r="M1439" s="18">
        <f t="shared" si="206"/>
        <v>5.4644808000000001E-3</v>
      </c>
      <c r="N1439" s="18">
        <f t="shared" si="207"/>
        <v>2.3564574999999999E-3</v>
      </c>
      <c r="O1439" s="36">
        <f t="shared" si="208"/>
        <v>1.190408E-4</v>
      </c>
      <c r="P1439" s="362">
        <f t="shared" si="209"/>
        <v>12737</v>
      </c>
      <c r="Q1439" s="216"/>
      <c r="R1439" s="216"/>
      <c r="S1439" s="216"/>
      <c r="T1439" s="308"/>
      <c r="U1439" s="199">
        <f t="shared" si="210"/>
        <v>12737</v>
      </c>
      <c r="V1439" s="223">
        <f t="shared" si="205"/>
        <v>12737</v>
      </c>
      <c r="W1439" s="155"/>
      <c r="X1439" s="158"/>
      <c r="Y1439" s="152"/>
      <c r="Z1439" s="130"/>
      <c r="AA1439" s="124"/>
      <c r="AB1439" s="118"/>
      <c r="AC1439" s="135"/>
      <c r="AD1439" s="135"/>
      <c r="AE1439" s="144"/>
      <c r="AF1439" s="145"/>
      <c r="AG1439" s="135"/>
    </row>
    <row r="1440" spans="1:33" hidden="1">
      <c r="A1440" s="61" t="s">
        <v>6235</v>
      </c>
      <c r="B1440" s="31" t="s">
        <v>4031</v>
      </c>
      <c r="C1440" s="32" t="s">
        <v>2228</v>
      </c>
      <c r="D1440" s="32" t="s">
        <v>2174</v>
      </c>
      <c r="E1440" s="32" t="s">
        <v>2120</v>
      </c>
      <c r="F1440" s="32" t="s">
        <v>2119</v>
      </c>
      <c r="G1440" s="34" t="s">
        <v>2108</v>
      </c>
      <c r="H1440" s="35" t="s">
        <v>3460</v>
      </c>
      <c r="I1440" s="315">
        <v>7073</v>
      </c>
      <c r="J1440" s="341">
        <v>626</v>
      </c>
      <c r="K1440" s="335">
        <v>46</v>
      </c>
      <c r="L1440" s="327">
        <v>1241.07</v>
      </c>
      <c r="M1440" s="18">
        <f t="shared" si="206"/>
        <v>6.5036052E-3</v>
      </c>
      <c r="N1440" s="18">
        <f t="shared" si="207"/>
        <v>3.2804408999999998E-3</v>
      </c>
      <c r="O1440" s="36">
        <f t="shared" si="208"/>
        <v>1.6571749999999999E-4</v>
      </c>
      <c r="P1440" s="362">
        <f t="shared" si="209"/>
        <v>17731</v>
      </c>
      <c r="Q1440" s="216"/>
      <c r="R1440" s="216"/>
      <c r="S1440" s="216"/>
      <c r="T1440" s="308"/>
      <c r="U1440" s="199">
        <f t="shared" si="210"/>
        <v>17731</v>
      </c>
      <c r="V1440" s="223">
        <f t="shared" si="205"/>
        <v>17731</v>
      </c>
      <c r="W1440" s="155"/>
      <c r="X1440" s="158"/>
      <c r="Y1440" s="152"/>
      <c r="Z1440" s="130"/>
      <c r="AA1440" s="124"/>
      <c r="AB1440" s="118"/>
      <c r="AC1440" s="135"/>
      <c r="AD1440" s="135"/>
      <c r="AE1440" s="144"/>
      <c r="AF1440" s="145"/>
      <c r="AG1440" s="135"/>
    </row>
    <row r="1441" spans="1:33" hidden="1">
      <c r="A1441" s="61" t="s">
        <v>6236</v>
      </c>
      <c r="B1441" s="31" t="s">
        <v>4032</v>
      </c>
      <c r="C1441" s="32" t="s">
        <v>2228</v>
      </c>
      <c r="D1441" s="32" t="s">
        <v>2174</v>
      </c>
      <c r="E1441" s="32" t="s">
        <v>2122</v>
      </c>
      <c r="F1441" s="32" t="s">
        <v>2119</v>
      </c>
      <c r="G1441" s="34" t="s">
        <v>2108</v>
      </c>
      <c r="H1441" s="35" t="s">
        <v>3461</v>
      </c>
      <c r="I1441" s="315">
        <v>2722</v>
      </c>
      <c r="J1441" s="341">
        <v>770</v>
      </c>
      <c r="K1441" s="335">
        <v>29</v>
      </c>
      <c r="L1441" s="327">
        <v>1009.1</v>
      </c>
      <c r="M1441" s="18">
        <f t="shared" si="206"/>
        <v>1.0653930900000001E-2</v>
      </c>
      <c r="N1441" s="18">
        <f t="shared" si="207"/>
        <v>8.1295479000000007E-3</v>
      </c>
      <c r="O1441" s="36">
        <f t="shared" si="208"/>
        <v>4.1067920000000002E-4</v>
      </c>
      <c r="P1441" s="362">
        <f t="shared" si="209"/>
        <v>43942</v>
      </c>
      <c r="Q1441" s="216"/>
      <c r="R1441" s="216"/>
      <c r="S1441" s="216"/>
      <c r="T1441" s="308"/>
      <c r="U1441" s="199">
        <f t="shared" si="210"/>
        <v>43942</v>
      </c>
      <c r="V1441" s="223">
        <f t="shared" si="205"/>
        <v>43942</v>
      </c>
      <c r="W1441" s="155"/>
      <c r="X1441" s="158"/>
      <c r="Y1441" s="152"/>
      <c r="Z1441" s="130"/>
      <c r="AA1441" s="124"/>
      <c r="AB1441" s="118"/>
      <c r="AC1441" s="135"/>
      <c r="AD1441" s="135"/>
      <c r="AE1441" s="144"/>
      <c r="AF1441" s="145"/>
      <c r="AG1441" s="135"/>
    </row>
    <row r="1442" spans="1:33" hidden="1">
      <c r="A1442" s="61" t="s">
        <v>6237</v>
      </c>
      <c r="B1442" s="31" t="s">
        <v>4033</v>
      </c>
      <c r="C1442" s="32" t="s">
        <v>2228</v>
      </c>
      <c r="D1442" s="32" t="s">
        <v>2174</v>
      </c>
      <c r="E1442" s="32" t="s">
        <v>2124</v>
      </c>
      <c r="F1442" s="32" t="s">
        <v>2119</v>
      </c>
      <c r="G1442" s="34" t="s">
        <v>2108</v>
      </c>
      <c r="H1442" s="35" t="s">
        <v>3458</v>
      </c>
      <c r="I1442" s="315">
        <v>13445</v>
      </c>
      <c r="J1442" s="341">
        <v>983</v>
      </c>
      <c r="K1442" s="335">
        <v>11</v>
      </c>
      <c r="L1442" s="327">
        <v>1609.32</v>
      </c>
      <c r="M1442" s="18">
        <f t="shared" si="206"/>
        <v>8.1814799999999999E-4</v>
      </c>
      <c r="N1442" s="18">
        <f t="shared" si="207"/>
        <v>4.9973859999999999E-4</v>
      </c>
      <c r="O1442" s="36">
        <f t="shared" si="208"/>
        <v>2.52452E-5</v>
      </c>
      <c r="P1442" s="362">
        <f t="shared" si="209"/>
        <v>2701</v>
      </c>
      <c r="Q1442" s="216"/>
      <c r="R1442" s="216"/>
      <c r="S1442" s="216"/>
      <c r="T1442" s="308"/>
      <c r="U1442" s="199">
        <f t="shared" si="210"/>
        <v>2701</v>
      </c>
      <c r="V1442" s="223">
        <f t="shared" si="205"/>
        <v>2701</v>
      </c>
      <c r="W1442" s="155"/>
      <c r="X1442" s="158"/>
      <c r="Y1442" s="152"/>
      <c r="Z1442" s="130"/>
      <c r="AA1442" s="124"/>
      <c r="AB1442" s="118"/>
      <c r="AC1442" s="135"/>
      <c r="AD1442" s="135"/>
      <c r="AE1442" s="144"/>
      <c r="AF1442" s="145"/>
      <c r="AG1442" s="135"/>
    </row>
    <row r="1443" spans="1:33" hidden="1">
      <c r="A1443" s="61" t="s">
        <v>6238</v>
      </c>
      <c r="B1443" s="31" t="s">
        <v>4034</v>
      </c>
      <c r="C1443" s="32" t="s">
        <v>2228</v>
      </c>
      <c r="D1443" s="32" t="s">
        <v>2174</v>
      </c>
      <c r="E1443" s="32" t="s">
        <v>2126</v>
      </c>
      <c r="F1443" s="32" t="s">
        <v>2119</v>
      </c>
      <c r="G1443" s="34" t="s">
        <v>2108</v>
      </c>
      <c r="H1443" s="35" t="s">
        <v>3462</v>
      </c>
      <c r="I1443" s="315">
        <v>5358</v>
      </c>
      <c r="J1443" s="341">
        <v>1556</v>
      </c>
      <c r="K1443" s="335">
        <v>8</v>
      </c>
      <c r="L1443" s="327">
        <v>1180.26</v>
      </c>
      <c r="M1443" s="18">
        <f t="shared" si="206"/>
        <v>1.4930944000000001E-3</v>
      </c>
      <c r="N1443" s="18">
        <f t="shared" si="207"/>
        <v>1.9684262999999998E-3</v>
      </c>
      <c r="O1443" s="36">
        <f t="shared" si="208"/>
        <v>9.9438700000000001E-5</v>
      </c>
      <c r="P1443" s="362">
        <f t="shared" si="209"/>
        <v>10639</v>
      </c>
      <c r="Q1443" s="216"/>
      <c r="R1443" s="216"/>
      <c r="S1443" s="216"/>
      <c r="T1443" s="308"/>
      <c r="U1443" s="199">
        <f t="shared" si="210"/>
        <v>10639</v>
      </c>
      <c r="V1443" s="223">
        <f t="shared" si="205"/>
        <v>10639</v>
      </c>
      <c r="W1443" s="155"/>
      <c r="X1443" s="158"/>
      <c r="Y1443" s="152"/>
      <c r="Z1443" s="130"/>
      <c r="AA1443" s="124"/>
      <c r="AB1443" s="118"/>
      <c r="AC1443" s="135"/>
      <c r="AD1443" s="135"/>
      <c r="AE1443" s="144"/>
      <c r="AF1443" s="145"/>
      <c r="AG1443" s="135"/>
    </row>
    <row r="1444" spans="1:33" hidden="1">
      <c r="A1444" s="62">
        <v>1811073</v>
      </c>
      <c r="B1444" s="31" t="s">
        <v>4035</v>
      </c>
      <c r="C1444" s="32" t="s">
        <v>2228</v>
      </c>
      <c r="D1444" s="32" t="s">
        <v>2174</v>
      </c>
      <c r="E1444" s="32" t="s">
        <v>2133</v>
      </c>
      <c r="F1444" s="32">
        <v>3</v>
      </c>
      <c r="G1444" s="34" t="s">
        <v>2109</v>
      </c>
      <c r="H1444" s="35" t="s">
        <v>3463</v>
      </c>
      <c r="I1444" s="315">
        <v>12014</v>
      </c>
      <c r="J1444" s="341">
        <v>1584</v>
      </c>
      <c r="K1444" s="335">
        <v>68</v>
      </c>
      <c r="L1444" s="327">
        <v>1176.1600000000001</v>
      </c>
      <c r="M1444" s="18">
        <f t="shared" si="206"/>
        <v>5.6600632E-3</v>
      </c>
      <c r="N1444" s="18">
        <f t="shared" si="207"/>
        <v>7.6227214E-3</v>
      </c>
      <c r="O1444" s="36">
        <f t="shared" si="208"/>
        <v>3.8507599999999998E-4</v>
      </c>
      <c r="P1444" s="362">
        <f t="shared" si="209"/>
        <v>41203</v>
      </c>
      <c r="Q1444" s="216"/>
      <c r="R1444" s="216"/>
      <c r="S1444" s="216"/>
      <c r="T1444" s="308"/>
      <c r="U1444" s="199">
        <f t="shared" si="210"/>
        <v>41203</v>
      </c>
      <c r="V1444" s="223">
        <f t="shared" si="205"/>
        <v>41203</v>
      </c>
      <c r="W1444" s="155"/>
      <c r="X1444" s="158"/>
      <c r="Y1444" s="152"/>
      <c r="Z1444" s="130"/>
      <c r="AA1444" s="124"/>
      <c r="AB1444" s="118"/>
      <c r="AC1444" s="135"/>
      <c r="AD1444" s="135"/>
      <c r="AE1444" s="144"/>
      <c r="AF1444" s="145"/>
      <c r="AG1444" s="135"/>
    </row>
    <row r="1445" spans="1:33" hidden="1">
      <c r="A1445" s="61" t="s">
        <v>6239</v>
      </c>
      <c r="B1445" s="31" t="s">
        <v>4036</v>
      </c>
      <c r="C1445" s="32" t="s">
        <v>2228</v>
      </c>
      <c r="D1445" s="32" t="s">
        <v>2174</v>
      </c>
      <c r="E1445" s="32" t="s">
        <v>2157</v>
      </c>
      <c r="F1445" s="32">
        <v>3</v>
      </c>
      <c r="G1445" s="34" t="s">
        <v>2109</v>
      </c>
      <c r="H1445" s="35" t="s">
        <v>3464</v>
      </c>
      <c r="I1445" s="315">
        <v>14272</v>
      </c>
      <c r="J1445" s="341">
        <v>2875</v>
      </c>
      <c r="K1445" s="335">
        <v>116</v>
      </c>
      <c r="L1445" s="327">
        <v>1171.53</v>
      </c>
      <c r="M1445" s="18">
        <f t="shared" si="206"/>
        <v>8.1278025999999993E-3</v>
      </c>
      <c r="N1445" s="18">
        <f t="shared" si="207"/>
        <v>1.9946081099999999E-2</v>
      </c>
      <c r="O1445" s="36">
        <f t="shared" si="208"/>
        <v>1.0076135E-3</v>
      </c>
      <c r="P1445" s="362">
        <f t="shared" si="209"/>
        <v>107814</v>
      </c>
      <c r="Q1445" s="216"/>
      <c r="R1445" s="216"/>
      <c r="S1445" s="216"/>
      <c r="T1445" s="308"/>
      <c r="U1445" s="199">
        <f t="shared" si="210"/>
        <v>107814</v>
      </c>
      <c r="V1445" s="223">
        <f t="shared" si="205"/>
        <v>107814</v>
      </c>
      <c r="W1445" s="155"/>
      <c r="X1445" s="158"/>
      <c r="Y1445" s="152"/>
      <c r="Z1445" s="130"/>
      <c r="AA1445" s="124"/>
      <c r="AB1445" s="118"/>
      <c r="AC1445" s="135"/>
      <c r="AD1445" s="135"/>
      <c r="AE1445" s="144"/>
      <c r="AF1445" s="145"/>
      <c r="AG1445" s="135"/>
    </row>
    <row r="1446" spans="1:33" hidden="1">
      <c r="A1446" s="61" t="s">
        <v>6240</v>
      </c>
      <c r="B1446" s="31" t="s">
        <v>4037</v>
      </c>
      <c r="C1446" s="32" t="s">
        <v>2228</v>
      </c>
      <c r="D1446" s="32" t="s">
        <v>2174</v>
      </c>
      <c r="E1446" s="32" t="s">
        <v>2159</v>
      </c>
      <c r="F1446" s="32" t="s">
        <v>2119</v>
      </c>
      <c r="G1446" s="34" t="s">
        <v>2108</v>
      </c>
      <c r="H1446" s="35" t="s">
        <v>3465</v>
      </c>
      <c r="I1446" s="315">
        <v>8254</v>
      </c>
      <c r="J1446" s="341">
        <v>1444</v>
      </c>
      <c r="K1446" s="335">
        <v>23</v>
      </c>
      <c r="L1446" s="327">
        <v>1355.07</v>
      </c>
      <c r="M1446" s="18">
        <f t="shared" si="206"/>
        <v>2.7865276999999998E-3</v>
      </c>
      <c r="N1446" s="18">
        <f t="shared" si="207"/>
        <v>2.9694007999999999E-3</v>
      </c>
      <c r="O1446" s="36">
        <f t="shared" si="208"/>
        <v>1.500048E-4</v>
      </c>
      <c r="P1446" s="362">
        <f t="shared" si="209"/>
        <v>16050</v>
      </c>
      <c r="Q1446" s="216"/>
      <c r="R1446" s="216"/>
      <c r="S1446" s="216"/>
      <c r="T1446" s="308"/>
      <c r="U1446" s="199">
        <f t="shared" si="210"/>
        <v>16050</v>
      </c>
      <c r="V1446" s="223">
        <f t="shared" si="205"/>
        <v>16050</v>
      </c>
      <c r="W1446" s="155"/>
      <c r="X1446" s="158"/>
      <c r="Y1446" s="152"/>
      <c r="Z1446" s="130"/>
      <c r="AA1446" s="124"/>
      <c r="AB1446" s="118"/>
      <c r="AC1446" s="135"/>
      <c r="AD1446" s="135"/>
      <c r="AE1446" s="144"/>
      <c r="AF1446" s="145"/>
      <c r="AG1446" s="135"/>
    </row>
    <row r="1447" spans="1:33" hidden="1">
      <c r="A1447" s="61" t="s">
        <v>6241</v>
      </c>
      <c r="B1447" s="31" t="s">
        <v>4038</v>
      </c>
      <c r="C1447" s="32" t="s">
        <v>2228</v>
      </c>
      <c r="D1447" s="32" t="s">
        <v>2174</v>
      </c>
      <c r="E1447" s="32" t="s">
        <v>2172</v>
      </c>
      <c r="F1447" s="32" t="s">
        <v>2119</v>
      </c>
      <c r="G1447" s="34" t="s">
        <v>2108</v>
      </c>
      <c r="H1447" s="35" t="s">
        <v>3466</v>
      </c>
      <c r="I1447" s="315">
        <v>7738</v>
      </c>
      <c r="J1447" s="341">
        <v>1283</v>
      </c>
      <c r="K1447" s="335">
        <v>39</v>
      </c>
      <c r="L1447" s="327">
        <v>1251.31</v>
      </c>
      <c r="M1447" s="18">
        <f t="shared" si="206"/>
        <v>5.0400619999999997E-3</v>
      </c>
      <c r="N1447" s="18">
        <f t="shared" si="207"/>
        <v>5.1677038000000003E-3</v>
      </c>
      <c r="O1447" s="36">
        <f t="shared" si="208"/>
        <v>2.6105619999999998E-4</v>
      </c>
      <c r="P1447" s="362">
        <f t="shared" si="209"/>
        <v>27933</v>
      </c>
      <c r="Q1447" s="216"/>
      <c r="R1447" s="216"/>
      <c r="S1447" s="216"/>
      <c r="T1447" s="308"/>
      <c r="U1447" s="199">
        <f t="shared" si="210"/>
        <v>27933</v>
      </c>
      <c r="V1447" s="223">
        <f t="shared" si="205"/>
        <v>27933</v>
      </c>
      <c r="W1447" s="155"/>
      <c r="X1447" s="158"/>
      <c r="Y1447" s="152"/>
      <c r="Z1447" s="130"/>
      <c r="AA1447" s="124"/>
      <c r="AB1447" s="118"/>
      <c r="AC1447" s="135"/>
      <c r="AD1447" s="135"/>
      <c r="AE1447" s="144"/>
      <c r="AF1447" s="145"/>
      <c r="AG1447" s="135"/>
    </row>
    <row r="1448" spans="1:33" hidden="1">
      <c r="A1448" s="61" t="s">
        <v>6242</v>
      </c>
      <c r="B1448" s="31" t="s">
        <v>4039</v>
      </c>
      <c r="C1448" s="32" t="s">
        <v>2228</v>
      </c>
      <c r="D1448" s="32" t="s">
        <v>2175</v>
      </c>
      <c r="E1448" s="32" t="s">
        <v>2116</v>
      </c>
      <c r="F1448" s="32" t="s">
        <v>2119</v>
      </c>
      <c r="G1448" s="34" t="s">
        <v>2108</v>
      </c>
      <c r="H1448" s="35" t="s">
        <v>3467</v>
      </c>
      <c r="I1448" s="315">
        <v>6049</v>
      </c>
      <c r="J1448" s="341">
        <v>830</v>
      </c>
      <c r="K1448" s="335">
        <v>98</v>
      </c>
      <c r="L1448" s="327">
        <v>698.76</v>
      </c>
      <c r="M1448" s="18">
        <f t="shared" si="206"/>
        <v>1.62010249E-2</v>
      </c>
      <c r="N1448" s="18">
        <f t="shared" si="207"/>
        <v>1.9243875800000001E-2</v>
      </c>
      <c r="O1448" s="36">
        <f t="shared" si="208"/>
        <v>9.7214030000000002E-4</v>
      </c>
      <c r="P1448" s="362">
        <f t="shared" si="209"/>
        <v>104019</v>
      </c>
      <c r="Q1448" s="216"/>
      <c r="R1448" s="216"/>
      <c r="S1448" s="216"/>
      <c r="T1448" s="308"/>
      <c r="U1448" s="199">
        <f t="shared" si="210"/>
        <v>104019</v>
      </c>
      <c r="V1448" s="223">
        <f t="shared" si="205"/>
        <v>104019</v>
      </c>
      <c r="W1448" s="155"/>
      <c r="X1448" s="158"/>
      <c r="Y1448" s="152"/>
      <c r="Z1448" s="130"/>
      <c r="AA1448" s="124"/>
      <c r="AB1448" s="118"/>
      <c r="AC1448" s="135"/>
      <c r="AD1448" s="135"/>
      <c r="AE1448" s="144"/>
      <c r="AF1448" s="145"/>
      <c r="AG1448" s="135"/>
    </row>
    <row r="1449" spans="1:33" hidden="1">
      <c r="A1449" s="61" t="s">
        <v>6243</v>
      </c>
      <c r="B1449" s="31" t="s">
        <v>4040</v>
      </c>
      <c r="C1449" s="32" t="s">
        <v>2228</v>
      </c>
      <c r="D1449" s="32" t="s">
        <v>2175</v>
      </c>
      <c r="E1449" s="32" t="s">
        <v>2115</v>
      </c>
      <c r="F1449" s="32" t="s">
        <v>2119</v>
      </c>
      <c r="G1449" s="34" t="s">
        <v>2108</v>
      </c>
      <c r="H1449" s="35" t="s">
        <v>3468</v>
      </c>
      <c r="I1449" s="315">
        <v>5368</v>
      </c>
      <c r="J1449" s="350">
        <v>167</v>
      </c>
      <c r="K1449" s="335">
        <v>58</v>
      </c>
      <c r="L1449" s="327">
        <v>783.71</v>
      </c>
      <c r="M1449" s="18">
        <f t="shared" si="206"/>
        <v>1.0804769000000001E-2</v>
      </c>
      <c r="N1449" s="18">
        <f t="shared" si="207"/>
        <v>2.3023776000000002E-3</v>
      </c>
      <c r="O1449" s="36">
        <f t="shared" si="208"/>
        <v>1.1630889999999999E-4</v>
      </c>
      <c r="P1449" s="362">
        <f t="shared" si="209"/>
        <v>12445</v>
      </c>
      <c r="Q1449" s="216"/>
      <c r="R1449" s="216"/>
      <c r="S1449" s="216"/>
      <c r="T1449" s="308"/>
      <c r="U1449" s="199">
        <f t="shared" si="210"/>
        <v>12445</v>
      </c>
      <c r="V1449" s="223">
        <f t="shared" si="205"/>
        <v>12445</v>
      </c>
      <c r="W1449" s="155"/>
      <c r="X1449" s="158"/>
      <c r="Y1449" s="152"/>
      <c r="Z1449" s="130"/>
      <c r="AA1449" s="124"/>
      <c r="AB1449" s="118"/>
      <c r="AC1449" s="135"/>
      <c r="AD1449" s="135"/>
      <c r="AE1449" s="144"/>
      <c r="AF1449" s="145"/>
      <c r="AG1449" s="135"/>
    </row>
    <row r="1450" spans="1:33" hidden="1">
      <c r="A1450" s="61" t="s">
        <v>6244</v>
      </c>
      <c r="B1450" s="31" t="s">
        <v>4041</v>
      </c>
      <c r="C1450" s="32" t="s">
        <v>2228</v>
      </c>
      <c r="D1450" s="32" t="s">
        <v>2175</v>
      </c>
      <c r="E1450" s="32" t="s">
        <v>2120</v>
      </c>
      <c r="F1450" s="32" t="s">
        <v>2119</v>
      </c>
      <c r="G1450" s="34" t="s">
        <v>2108</v>
      </c>
      <c r="H1450" s="35" t="s">
        <v>3469</v>
      </c>
      <c r="I1450" s="315">
        <v>10100</v>
      </c>
      <c r="J1450" s="341">
        <v>2247</v>
      </c>
      <c r="K1450" s="335">
        <v>312</v>
      </c>
      <c r="L1450" s="327">
        <v>750.15</v>
      </c>
      <c r="M1450" s="18">
        <f t="shared" si="206"/>
        <v>3.0891089100000001E-2</v>
      </c>
      <c r="N1450" s="18">
        <f t="shared" si="207"/>
        <v>9.2531196699999999E-2</v>
      </c>
      <c r="O1450" s="36">
        <f t="shared" si="208"/>
        <v>4.6743862000000001E-3</v>
      </c>
      <c r="P1450" s="362">
        <f t="shared" si="209"/>
        <v>500159</v>
      </c>
      <c r="Q1450" s="216"/>
      <c r="R1450" s="216"/>
      <c r="S1450" s="216"/>
      <c r="T1450" s="308"/>
      <c r="U1450" s="199">
        <f t="shared" si="210"/>
        <v>500159</v>
      </c>
      <c r="V1450" s="223">
        <f t="shared" si="205"/>
        <v>500159</v>
      </c>
      <c r="W1450" s="155"/>
      <c r="X1450" s="158"/>
      <c r="Y1450" s="152"/>
      <c r="Z1450" s="130"/>
      <c r="AA1450" s="124"/>
      <c r="AB1450" s="118"/>
      <c r="AC1450" s="135"/>
      <c r="AD1450" s="135"/>
      <c r="AE1450" s="144"/>
      <c r="AF1450" s="145"/>
      <c r="AG1450" s="135"/>
    </row>
    <row r="1451" spans="1:33" hidden="1">
      <c r="A1451" s="61" t="s">
        <v>6245</v>
      </c>
      <c r="B1451" s="31" t="s">
        <v>4042</v>
      </c>
      <c r="C1451" s="32" t="s">
        <v>2228</v>
      </c>
      <c r="D1451" s="32" t="s">
        <v>2175</v>
      </c>
      <c r="E1451" s="32" t="s">
        <v>2122</v>
      </c>
      <c r="F1451" s="32" t="s">
        <v>2119</v>
      </c>
      <c r="G1451" s="34" t="s">
        <v>2108</v>
      </c>
      <c r="H1451" s="35" t="s">
        <v>3470</v>
      </c>
      <c r="I1451" s="315">
        <v>4228</v>
      </c>
      <c r="J1451" s="341">
        <v>3292</v>
      </c>
      <c r="K1451" s="335">
        <v>59</v>
      </c>
      <c r="L1451" s="327">
        <v>912.01</v>
      </c>
      <c r="M1451" s="18">
        <f t="shared" si="206"/>
        <v>1.3954588400000001E-2</v>
      </c>
      <c r="N1451" s="18">
        <f t="shared" si="207"/>
        <v>5.0370615399999999E-2</v>
      </c>
      <c r="O1451" s="36">
        <f t="shared" si="208"/>
        <v>2.5445657000000002E-3</v>
      </c>
      <c r="P1451" s="362">
        <f t="shared" si="209"/>
        <v>272268</v>
      </c>
      <c r="Q1451" s="216"/>
      <c r="R1451" s="216"/>
      <c r="S1451" s="216"/>
      <c r="T1451" s="308"/>
      <c r="U1451" s="199">
        <f t="shared" si="210"/>
        <v>272268</v>
      </c>
      <c r="V1451" s="223">
        <f t="shared" si="205"/>
        <v>272268</v>
      </c>
      <c r="W1451" s="155"/>
      <c r="X1451" s="158"/>
      <c r="Y1451" s="152"/>
      <c r="Z1451" s="130"/>
      <c r="AA1451" s="124"/>
      <c r="AB1451" s="118"/>
      <c r="AC1451" s="135"/>
      <c r="AD1451" s="135"/>
      <c r="AE1451" s="144"/>
      <c r="AF1451" s="145"/>
      <c r="AG1451" s="135"/>
    </row>
    <row r="1452" spans="1:33" hidden="1">
      <c r="A1452" s="61" t="s">
        <v>6246</v>
      </c>
      <c r="B1452" s="31" t="s">
        <v>4043</v>
      </c>
      <c r="C1452" s="32" t="s">
        <v>2228</v>
      </c>
      <c r="D1452" s="32" t="s">
        <v>2175</v>
      </c>
      <c r="E1452" s="32" t="s">
        <v>2124</v>
      </c>
      <c r="F1452" s="32">
        <v>3</v>
      </c>
      <c r="G1452" s="34" t="s">
        <v>2109</v>
      </c>
      <c r="H1452" s="35" t="s">
        <v>3471</v>
      </c>
      <c r="I1452" s="315">
        <v>22186</v>
      </c>
      <c r="J1452" s="341">
        <v>1338</v>
      </c>
      <c r="K1452" s="335">
        <v>66</v>
      </c>
      <c r="L1452" s="327">
        <v>1644.28</v>
      </c>
      <c r="M1452" s="18">
        <f t="shared" si="206"/>
        <v>2.9748489999999999E-3</v>
      </c>
      <c r="N1452" s="18">
        <f t="shared" si="207"/>
        <v>2.4207238999999999E-3</v>
      </c>
      <c r="O1452" s="36">
        <f t="shared" si="208"/>
        <v>1.222873E-4</v>
      </c>
      <c r="P1452" s="362">
        <f t="shared" si="209"/>
        <v>13084</v>
      </c>
      <c r="Q1452" s="216"/>
      <c r="R1452" s="216"/>
      <c r="S1452" s="216"/>
      <c r="T1452" s="308"/>
      <c r="U1452" s="199">
        <f t="shared" si="210"/>
        <v>13084</v>
      </c>
      <c r="V1452" s="223">
        <f t="shared" si="205"/>
        <v>13084</v>
      </c>
      <c r="W1452" s="155"/>
      <c r="X1452" s="158"/>
      <c r="Y1452" s="152"/>
      <c r="Z1452" s="130"/>
      <c r="AA1452" s="124"/>
      <c r="AB1452" s="118"/>
      <c r="AC1452" s="135"/>
      <c r="AD1452" s="135"/>
      <c r="AE1452" s="144"/>
      <c r="AF1452" s="145"/>
      <c r="AG1452" s="135"/>
    </row>
    <row r="1453" spans="1:33" hidden="1">
      <c r="A1453" s="61" t="s">
        <v>6247</v>
      </c>
      <c r="B1453" s="31" t="s">
        <v>4044</v>
      </c>
      <c r="C1453" s="32" t="s">
        <v>2228</v>
      </c>
      <c r="D1453" s="32" t="s">
        <v>2175</v>
      </c>
      <c r="E1453" s="32" t="s">
        <v>2126</v>
      </c>
      <c r="F1453" s="32">
        <v>3</v>
      </c>
      <c r="G1453" s="34" t="s">
        <v>2109</v>
      </c>
      <c r="H1453" s="35" t="s">
        <v>3472</v>
      </c>
      <c r="I1453" s="315">
        <v>10076</v>
      </c>
      <c r="J1453" s="341">
        <v>858</v>
      </c>
      <c r="K1453" s="335">
        <v>117</v>
      </c>
      <c r="L1453" s="327">
        <v>1063.32</v>
      </c>
      <c r="M1453" s="18">
        <f t="shared" si="206"/>
        <v>1.16117506E-2</v>
      </c>
      <c r="N1453" s="18">
        <f t="shared" si="207"/>
        <v>9.3695989999999993E-3</v>
      </c>
      <c r="O1453" s="36">
        <f t="shared" si="208"/>
        <v>4.733227E-4</v>
      </c>
      <c r="P1453" s="362">
        <f t="shared" si="209"/>
        <v>50645</v>
      </c>
      <c r="Q1453" s="216"/>
      <c r="R1453" s="216"/>
      <c r="S1453" s="216"/>
      <c r="T1453" s="308"/>
      <c r="U1453" s="199">
        <f t="shared" si="210"/>
        <v>50645</v>
      </c>
      <c r="V1453" s="223">
        <f t="shared" si="205"/>
        <v>50645</v>
      </c>
      <c r="W1453" s="155"/>
      <c r="X1453" s="158"/>
      <c r="Y1453" s="152"/>
      <c r="Z1453" s="130"/>
      <c r="AA1453" s="124"/>
      <c r="AB1453" s="118"/>
      <c r="AC1453" s="135"/>
      <c r="AD1453" s="135"/>
      <c r="AE1453" s="144"/>
      <c r="AF1453" s="145"/>
      <c r="AG1453" s="135"/>
    </row>
    <row r="1454" spans="1:33" hidden="1">
      <c r="A1454" s="61" t="s">
        <v>6248</v>
      </c>
      <c r="B1454" s="31" t="s">
        <v>4045</v>
      </c>
      <c r="C1454" s="32" t="s">
        <v>2228</v>
      </c>
      <c r="D1454" s="32" t="s">
        <v>2175</v>
      </c>
      <c r="E1454" s="32" t="s">
        <v>2133</v>
      </c>
      <c r="F1454" s="32">
        <v>3</v>
      </c>
      <c r="G1454" s="34" t="s">
        <v>2109</v>
      </c>
      <c r="H1454" s="35" t="s">
        <v>3473</v>
      </c>
      <c r="I1454" s="315">
        <v>8214</v>
      </c>
      <c r="J1454" s="341">
        <v>916</v>
      </c>
      <c r="K1454" s="335">
        <v>45</v>
      </c>
      <c r="L1454" s="327">
        <v>841.72</v>
      </c>
      <c r="M1454" s="18">
        <f t="shared" si="206"/>
        <v>5.4784513999999998E-3</v>
      </c>
      <c r="N1454" s="18">
        <f t="shared" si="207"/>
        <v>5.9619130000000001E-3</v>
      </c>
      <c r="O1454" s="36">
        <f t="shared" si="208"/>
        <v>3.011771E-4</v>
      </c>
      <c r="P1454" s="362">
        <f t="shared" si="209"/>
        <v>32225</v>
      </c>
      <c r="Q1454" s="216"/>
      <c r="R1454" s="216"/>
      <c r="S1454" s="216"/>
      <c r="T1454" s="308"/>
      <c r="U1454" s="199">
        <f t="shared" si="210"/>
        <v>32225</v>
      </c>
      <c r="V1454" s="223">
        <f t="shared" si="205"/>
        <v>32225</v>
      </c>
      <c r="W1454" s="155"/>
      <c r="X1454" s="158"/>
      <c r="Y1454" s="152"/>
      <c r="Z1454" s="130"/>
      <c r="AA1454" s="124"/>
      <c r="AB1454" s="118"/>
      <c r="AC1454" s="135"/>
      <c r="AD1454" s="135"/>
      <c r="AE1454" s="144"/>
      <c r="AF1454" s="145"/>
      <c r="AG1454" s="135"/>
    </row>
    <row r="1455" spans="1:33" hidden="1">
      <c r="A1455" s="61" t="s">
        <v>6249</v>
      </c>
      <c r="B1455" s="31" t="s">
        <v>4046</v>
      </c>
      <c r="C1455" s="32" t="s">
        <v>2228</v>
      </c>
      <c r="D1455" s="32" t="s">
        <v>2177</v>
      </c>
      <c r="E1455" s="32" t="s">
        <v>2116</v>
      </c>
      <c r="F1455" s="32" t="s">
        <v>2119</v>
      </c>
      <c r="G1455" s="34" t="s">
        <v>2108</v>
      </c>
      <c r="H1455" s="35" t="s">
        <v>3474</v>
      </c>
      <c r="I1455" s="315">
        <v>6470</v>
      </c>
      <c r="J1455" s="341">
        <v>1836</v>
      </c>
      <c r="K1455" s="335">
        <v>102</v>
      </c>
      <c r="L1455" s="327">
        <v>979.6</v>
      </c>
      <c r="M1455" s="18">
        <f t="shared" si="206"/>
        <v>1.5765069499999999E-2</v>
      </c>
      <c r="N1455" s="18">
        <f t="shared" si="207"/>
        <v>2.95474352E-2</v>
      </c>
      <c r="O1455" s="36">
        <f t="shared" si="208"/>
        <v>1.4926437999999999E-3</v>
      </c>
      <c r="P1455" s="362">
        <f t="shared" si="209"/>
        <v>159712</v>
      </c>
      <c r="Q1455" s="216"/>
      <c r="R1455" s="216"/>
      <c r="S1455" s="216"/>
      <c r="T1455" s="308"/>
      <c r="U1455" s="199">
        <f t="shared" si="210"/>
        <v>159712</v>
      </c>
      <c r="V1455" s="223">
        <f t="shared" si="205"/>
        <v>159712</v>
      </c>
      <c r="W1455" s="155"/>
      <c r="X1455" s="158"/>
      <c r="Y1455" s="152"/>
      <c r="Z1455" s="130"/>
      <c r="AA1455" s="124"/>
      <c r="AB1455" s="118"/>
      <c r="AC1455" s="135"/>
      <c r="AD1455" s="135"/>
      <c r="AE1455" s="144"/>
      <c r="AF1455" s="145"/>
      <c r="AG1455" s="135"/>
    </row>
    <row r="1456" spans="1:33" hidden="1">
      <c r="A1456" s="61" t="s">
        <v>6250</v>
      </c>
      <c r="B1456" s="31" t="s">
        <v>4047</v>
      </c>
      <c r="C1456" s="32" t="s">
        <v>2228</v>
      </c>
      <c r="D1456" s="32" t="s">
        <v>2177</v>
      </c>
      <c r="E1456" s="32" t="s">
        <v>2115</v>
      </c>
      <c r="F1456" s="32" t="s">
        <v>2119</v>
      </c>
      <c r="G1456" s="34" t="s">
        <v>2108</v>
      </c>
      <c r="H1456" s="35" t="s">
        <v>3475</v>
      </c>
      <c r="I1456" s="315">
        <v>9139</v>
      </c>
      <c r="J1456" s="341">
        <v>7334</v>
      </c>
      <c r="K1456" s="335">
        <v>219</v>
      </c>
      <c r="L1456" s="327">
        <v>789.84</v>
      </c>
      <c r="M1456" s="18">
        <f t="shared" si="206"/>
        <v>2.3963234399999998E-2</v>
      </c>
      <c r="N1456" s="18">
        <f t="shared" si="207"/>
        <v>0.22250881319999999</v>
      </c>
      <c r="O1456" s="36">
        <f t="shared" si="208"/>
        <v>1.1240448300000001E-2</v>
      </c>
      <c r="P1456" s="362">
        <f t="shared" si="209"/>
        <v>1202727</v>
      </c>
      <c r="Q1456" s="216"/>
      <c r="R1456" s="216"/>
      <c r="S1456" s="216"/>
      <c r="T1456" s="308"/>
      <c r="U1456" s="199">
        <f t="shared" si="210"/>
        <v>1202727</v>
      </c>
      <c r="V1456" s="223">
        <f t="shared" si="205"/>
        <v>1202727</v>
      </c>
      <c r="W1456" s="155"/>
      <c r="X1456" s="158"/>
      <c r="Y1456" s="152"/>
      <c r="Z1456" s="130"/>
      <c r="AA1456" s="124"/>
      <c r="AB1456" s="118"/>
      <c r="AC1456" s="135"/>
      <c r="AD1456" s="135"/>
      <c r="AE1456" s="144"/>
      <c r="AF1456" s="145"/>
      <c r="AG1456" s="135"/>
    </row>
    <row r="1457" spans="1:33" hidden="1">
      <c r="A1457" s="61" t="s">
        <v>6251</v>
      </c>
      <c r="B1457" s="31" t="s">
        <v>4048</v>
      </c>
      <c r="C1457" s="32" t="s">
        <v>2228</v>
      </c>
      <c r="D1457" s="32" t="s">
        <v>2177</v>
      </c>
      <c r="E1457" s="32" t="s">
        <v>2120</v>
      </c>
      <c r="F1457" s="32" t="s">
        <v>2119</v>
      </c>
      <c r="G1457" s="34" t="s">
        <v>2108</v>
      </c>
      <c r="H1457" s="35" t="s">
        <v>3476</v>
      </c>
      <c r="I1457" s="315">
        <v>5393</v>
      </c>
      <c r="J1457" s="341">
        <v>1900</v>
      </c>
      <c r="K1457" s="335">
        <v>94</v>
      </c>
      <c r="L1457" s="327">
        <v>964.82</v>
      </c>
      <c r="M1457" s="18">
        <f t="shared" si="206"/>
        <v>1.7430001800000001E-2</v>
      </c>
      <c r="N1457" s="18">
        <f t="shared" si="207"/>
        <v>3.4324540700000003E-2</v>
      </c>
      <c r="O1457" s="36">
        <f t="shared" si="208"/>
        <v>1.7339682000000001E-3</v>
      </c>
      <c r="P1457" s="362">
        <f t="shared" si="209"/>
        <v>185534</v>
      </c>
      <c r="Q1457" s="216"/>
      <c r="R1457" s="216"/>
      <c r="S1457" s="216"/>
      <c r="T1457" s="308"/>
      <c r="U1457" s="199">
        <f t="shared" si="210"/>
        <v>185534</v>
      </c>
      <c r="V1457" s="223">
        <f t="shared" si="205"/>
        <v>185534</v>
      </c>
      <c r="W1457" s="155"/>
      <c r="X1457" s="158"/>
      <c r="Y1457" s="152"/>
      <c r="Z1457" s="130"/>
      <c r="AA1457" s="124"/>
      <c r="AB1457" s="118"/>
      <c r="AC1457" s="135"/>
      <c r="AD1457" s="135"/>
      <c r="AE1457" s="144"/>
      <c r="AF1457" s="145"/>
      <c r="AG1457" s="135"/>
    </row>
    <row r="1458" spans="1:33" hidden="1">
      <c r="A1458" s="61" t="s">
        <v>6252</v>
      </c>
      <c r="B1458" s="31" t="s">
        <v>4049</v>
      </c>
      <c r="C1458" s="32" t="s">
        <v>2228</v>
      </c>
      <c r="D1458" s="32" t="s">
        <v>2177</v>
      </c>
      <c r="E1458" s="32" t="s">
        <v>2122</v>
      </c>
      <c r="F1458" s="32" t="s">
        <v>2119</v>
      </c>
      <c r="G1458" s="34" t="s">
        <v>2108</v>
      </c>
      <c r="H1458" s="35" t="s">
        <v>3477</v>
      </c>
      <c r="I1458" s="315">
        <v>5172</v>
      </c>
      <c r="J1458" s="341">
        <v>901</v>
      </c>
      <c r="K1458" s="335">
        <v>0</v>
      </c>
      <c r="L1458" s="327">
        <v>1544.29</v>
      </c>
      <c r="M1458" s="18">
        <f t="shared" si="206"/>
        <v>0</v>
      </c>
      <c r="N1458" s="18">
        <f t="shared" si="207"/>
        <v>0</v>
      </c>
      <c r="O1458" s="36">
        <f t="shared" si="208"/>
        <v>0</v>
      </c>
      <c r="P1458" s="362">
        <f t="shared" si="209"/>
        <v>0</v>
      </c>
      <c r="Q1458" s="216"/>
      <c r="R1458" s="216"/>
      <c r="S1458" s="216"/>
      <c r="T1458" s="308"/>
      <c r="U1458" s="199">
        <f t="shared" si="210"/>
        <v>0</v>
      </c>
      <c r="V1458" s="223">
        <f t="shared" si="205"/>
        <v>0</v>
      </c>
      <c r="W1458" s="155"/>
      <c r="X1458" s="158"/>
      <c r="Y1458" s="152"/>
      <c r="Z1458" s="130"/>
      <c r="AA1458" s="124"/>
      <c r="AB1458" s="118"/>
      <c r="AC1458" s="135"/>
      <c r="AD1458" s="135"/>
      <c r="AE1458" s="144"/>
      <c r="AF1458" s="145"/>
      <c r="AG1458" s="135"/>
    </row>
    <row r="1459" spans="1:33" hidden="1">
      <c r="A1459" s="61" t="s">
        <v>6253</v>
      </c>
      <c r="B1459" s="31" t="s">
        <v>4050</v>
      </c>
      <c r="C1459" s="32" t="s">
        <v>2228</v>
      </c>
      <c r="D1459" s="32" t="s">
        <v>2177</v>
      </c>
      <c r="E1459" s="32" t="s">
        <v>2124</v>
      </c>
      <c r="F1459" s="32" t="s">
        <v>2119</v>
      </c>
      <c r="G1459" s="34" t="s">
        <v>2108</v>
      </c>
      <c r="H1459" s="35" t="s">
        <v>3478</v>
      </c>
      <c r="I1459" s="315">
        <v>4801</v>
      </c>
      <c r="J1459" s="341">
        <v>1390</v>
      </c>
      <c r="K1459" s="335">
        <v>0</v>
      </c>
      <c r="L1459" s="327">
        <v>758.22</v>
      </c>
      <c r="M1459" s="18">
        <f t="shared" si="206"/>
        <v>0</v>
      </c>
      <c r="N1459" s="18">
        <f t="shared" si="207"/>
        <v>0</v>
      </c>
      <c r="O1459" s="36">
        <f t="shared" si="208"/>
        <v>0</v>
      </c>
      <c r="P1459" s="362">
        <f t="shared" si="209"/>
        <v>0</v>
      </c>
      <c r="Q1459" s="216"/>
      <c r="R1459" s="216"/>
      <c r="S1459" s="216"/>
      <c r="T1459" s="308"/>
      <c r="U1459" s="199">
        <f t="shared" si="210"/>
        <v>0</v>
      </c>
      <c r="V1459" s="223">
        <f t="shared" si="205"/>
        <v>0</v>
      </c>
      <c r="W1459" s="155"/>
      <c r="X1459" s="158"/>
      <c r="Y1459" s="152"/>
      <c r="Z1459" s="130"/>
      <c r="AA1459" s="124"/>
      <c r="AB1459" s="118"/>
      <c r="AC1459" s="118"/>
      <c r="AD1459" s="118"/>
      <c r="AE1459" s="144"/>
      <c r="AF1459" s="145"/>
      <c r="AG1459" s="135"/>
    </row>
    <row r="1460" spans="1:33" hidden="1">
      <c r="A1460" s="61" t="s">
        <v>6254</v>
      </c>
      <c r="B1460" s="31" t="s">
        <v>4051</v>
      </c>
      <c r="C1460" s="32" t="s">
        <v>2228</v>
      </c>
      <c r="D1460" s="32" t="s">
        <v>2177</v>
      </c>
      <c r="E1460" s="32" t="s">
        <v>2126</v>
      </c>
      <c r="F1460" s="32" t="s">
        <v>2119</v>
      </c>
      <c r="G1460" s="34" t="s">
        <v>2108</v>
      </c>
      <c r="H1460" s="35" t="s">
        <v>3479</v>
      </c>
      <c r="I1460" s="315">
        <v>6559</v>
      </c>
      <c r="J1460" s="341">
        <v>2683</v>
      </c>
      <c r="K1460" s="335">
        <v>54</v>
      </c>
      <c r="L1460" s="327">
        <v>1319.76</v>
      </c>
      <c r="M1460" s="18">
        <f t="shared" si="206"/>
        <v>8.2329623000000005E-3</v>
      </c>
      <c r="N1460" s="18">
        <f t="shared" si="207"/>
        <v>1.6737162699999999E-2</v>
      </c>
      <c r="O1460" s="36">
        <f t="shared" si="208"/>
        <v>8.4550900000000004E-4</v>
      </c>
      <c r="P1460" s="362">
        <f t="shared" si="209"/>
        <v>90469</v>
      </c>
      <c r="Q1460" s="216"/>
      <c r="R1460" s="216"/>
      <c r="S1460" s="216"/>
      <c r="T1460" s="308"/>
      <c r="U1460" s="199">
        <f t="shared" si="210"/>
        <v>90469</v>
      </c>
      <c r="V1460" s="223">
        <f t="shared" si="205"/>
        <v>90469</v>
      </c>
      <c r="W1460" s="155"/>
      <c r="X1460" s="158"/>
      <c r="Y1460" s="152"/>
      <c r="Z1460" s="130"/>
      <c r="AA1460" s="124"/>
      <c r="AB1460" s="118"/>
      <c r="AC1460" s="135"/>
      <c r="AD1460" s="135"/>
      <c r="AE1460" s="144"/>
      <c r="AF1460" s="145"/>
      <c r="AG1460" s="135"/>
    </row>
    <row r="1461" spans="1:33" hidden="1">
      <c r="A1461" s="61" t="s">
        <v>6255</v>
      </c>
      <c r="B1461" s="31" t="s">
        <v>4052</v>
      </c>
      <c r="C1461" s="32" t="s">
        <v>2228</v>
      </c>
      <c r="D1461" s="32" t="s">
        <v>2177</v>
      </c>
      <c r="E1461" s="32" t="s">
        <v>2133</v>
      </c>
      <c r="F1461" s="32" t="s">
        <v>2119</v>
      </c>
      <c r="G1461" s="34" t="s">
        <v>2108</v>
      </c>
      <c r="H1461" s="35" t="s">
        <v>3480</v>
      </c>
      <c r="I1461" s="315">
        <v>8873</v>
      </c>
      <c r="J1461" s="341">
        <v>882</v>
      </c>
      <c r="K1461" s="335">
        <v>120</v>
      </c>
      <c r="L1461" s="327">
        <v>1161.8</v>
      </c>
      <c r="M1461" s="18">
        <f t="shared" ref="M1461:M1492" si="211" xml:space="preserve"> ROUNDDOWN(K1461/I1461,10)</f>
        <v>1.35241744E-2</v>
      </c>
      <c r="N1461" s="18">
        <f t="shared" ref="N1461:N1492" si="212">ROUNDDOWN(J1461*M1461/L1461,10)</f>
        <v>1.02671043E-2</v>
      </c>
      <c r="O1461" s="36">
        <f t="shared" ref="O1461:O1492" si="213">ROUNDDOWN(N1461/$N$2500,10)</f>
        <v>5.186619E-4</v>
      </c>
      <c r="P1461" s="362">
        <f t="shared" si="209"/>
        <v>55496</v>
      </c>
      <c r="Q1461" s="216"/>
      <c r="R1461" s="216"/>
      <c r="S1461" s="216"/>
      <c r="T1461" s="308"/>
      <c r="U1461" s="199">
        <f t="shared" si="210"/>
        <v>55496</v>
      </c>
      <c r="V1461" s="223">
        <f t="shared" si="205"/>
        <v>55496</v>
      </c>
      <c r="W1461" s="155"/>
      <c r="X1461" s="158"/>
      <c r="Y1461" s="152"/>
      <c r="Z1461" s="130"/>
      <c r="AA1461" s="124"/>
      <c r="AB1461" s="118"/>
      <c r="AC1461" s="135"/>
      <c r="AD1461" s="135"/>
      <c r="AE1461" s="144"/>
      <c r="AF1461" s="145"/>
      <c r="AG1461" s="135"/>
    </row>
    <row r="1462" spans="1:33" hidden="1">
      <c r="A1462" s="61" t="s">
        <v>6256</v>
      </c>
      <c r="B1462" s="31" t="s">
        <v>4053</v>
      </c>
      <c r="C1462" s="32" t="s">
        <v>2228</v>
      </c>
      <c r="D1462" s="32" t="s">
        <v>2177</v>
      </c>
      <c r="E1462" s="32" t="s">
        <v>2157</v>
      </c>
      <c r="F1462" s="32" t="s">
        <v>2119</v>
      </c>
      <c r="G1462" s="34" t="s">
        <v>2108</v>
      </c>
      <c r="H1462" s="35" t="s">
        <v>3481</v>
      </c>
      <c r="I1462" s="315">
        <v>10709</v>
      </c>
      <c r="J1462" s="341">
        <v>2062</v>
      </c>
      <c r="K1462" s="335">
        <v>52</v>
      </c>
      <c r="L1462" s="327">
        <v>1374.77</v>
      </c>
      <c r="M1462" s="18">
        <f t="shared" si="211"/>
        <v>4.8557288000000004E-3</v>
      </c>
      <c r="N1462" s="18">
        <f t="shared" si="212"/>
        <v>7.2830456999999999E-3</v>
      </c>
      <c r="O1462" s="36">
        <f t="shared" si="213"/>
        <v>3.6791660000000002E-4</v>
      </c>
      <c r="P1462" s="362">
        <f t="shared" si="209"/>
        <v>39367</v>
      </c>
      <c r="Q1462" s="216"/>
      <c r="R1462" s="216"/>
      <c r="S1462" s="216"/>
      <c r="T1462" s="308"/>
      <c r="U1462" s="199">
        <f t="shared" si="210"/>
        <v>39367</v>
      </c>
      <c r="V1462" s="223">
        <f t="shared" si="205"/>
        <v>39367</v>
      </c>
      <c r="W1462" s="155"/>
      <c r="X1462" s="158"/>
      <c r="Y1462" s="152"/>
      <c r="Z1462" s="130"/>
      <c r="AA1462" s="124"/>
      <c r="AB1462" s="118"/>
      <c r="AC1462" s="135"/>
      <c r="AD1462" s="135"/>
      <c r="AE1462" s="144"/>
      <c r="AF1462" s="145"/>
      <c r="AG1462" s="135"/>
    </row>
    <row r="1463" spans="1:33" hidden="1">
      <c r="A1463" s="61" t="s">
        <v>6257</v>
      </c>
      <c r="B1463" s="31" t="s">
        <v>4054</v>
      </c>
      <c r="C1463" s="32" t="s">
        <v>2228</v>
      </c>
      <c r="D1463" s="32" t="s">
        <v>2177</v>
      </c>
      <c r="E1463" s="32" t="s">
        <v>2159</v>
      </c>
      <c r="F1463" s="32" t="s">
        <v>2119</v>
      </c>
      <c r="G1463" s="34" t="s">
        <v>2108</v>
      </c>
      <c r="H1463" s="35" t="s">
        <v>3482</v>
      </c>
      <c r="I1463" s="315">
        <v>3863</v>
      </c>
      <c r="J1463" s="341">
        <v>2963</v>
      </c>
      <c r="K1463" s="335">
        <v>42</v>
      </c>
      <c r="L1463" s="327">
        <v>873.88</v>
      </c>
      <c r="M1463" s="18">
        <f t="shared" si="211"/>
        <v>1.08723789E-2</v>
      </c>
      <c r="N1463" s="18">
        <f t="shared" si="212"/>
        <v>3.6864167400000002E-2</v>
      </c>
      <c r="O1463" s="36">
        <f t="shared" si="213"/>
        <v>1.8622622E-3</v>
      </c>
      <c r="P1463" s="362">
        <f t="shared" si="209"/>
        <v>199262</v>
      </c>
      <c r="Q1463" s="216"/>
      <c r="R1463" s="216"/>
      <c r="S1463" s="216"/>
      <c r="T1463" s="308"/>
      <c r="U1463" s="199">
        <f t="shared" si="210"/>
        <v>199262</v>
      </c>
      <c r="V1463" s="223">
        <f t="shared" si="205"/>
        <v>199262</v>
      </c>
      <c r="W1463" s="155"/>
      <c r="X1463" s="158"/>
      <c r="Y1463" s="152"/>
      <c r="Z1463" s="130"/>
      <c r="AA1463" s="124"/>
      <c r="AB1463" s="118"/>
      <c r="AC1463" s="135"/>
      <c r="AD1463" s="135"/>
      <c r="AE1463" s="144"/>
      <c r="AF1463" s="145"/>
      <c r="AG1463" s="135"/>
    </row>
    <row r="1464" spans="1:33" hidden="1">
      <c r="A1464" s="61" t="s">
        <v>6258</v>
      </c>
      <c r="B1464" s="31" t="s">
        <v>4055</v>
      </c>
      <c r="C1464" s="32" t="s">
        <v>2228</v>
      </c>
      <c r="D1464" s="32" t="s">
        <v>2177</v>
      </c>
      <c r="E1464" s="32" t="s">
        <v>2172</v>
      </c>
      <c r="F1464" s="32" t="s">
        <v>2119</v>
      </c>
      <c r="G1464" s="34" t="s">
        <v>2108</v>
      </c>
      <c r="H1464" s="35" t="s">
        <v>3483</v>
      </c>
      <c r="I1464" s="315">
        <v>12940</v>
      </c>
      <c r="J1464" s="341">
        <v>1143</v>
      </c>
      <c r="K1464" s="335">
        <v>142</v>
      </c>
      <c r="L1464" s="327">
        <v>1435.7</v>
      </c>
      <c r="M1464" s="18">
        <f t="shared" si="211"/>
        <v>1.0973724799999999E-2</v>
      </c>
      <c r="N1464" s="18">
        <f t="shared" si="212"/>
        <v>8.7364820999999999E-3</v>
      </c>
      <c r="O1464" s="36">
        <f t="shared" si="213"/>
        <v>4.4133969999999998E-4</v>
      </c>
      <c r="P1464" s="362">
        <f t="shared" si="209"/>
        <v>47223</v>
      </c>
      <c r="Q1464" s="216"/>
      <c r="R1464" s="216"/>
      <c r="S1464" s="216"/>
      <c r="T1464" s="308"/>
      <c r="U1464" s="199">
        <f t="shared" si="210"/>
        <v>47223</v>
      </c>
      <c r="V1464" s="223">
        <f t="shared" si="205"/>
        <v>47223</v>
      </c>
      <c r="W1464" s="155"/>
      <c r="X1464" s="158"/>
      <c r="Y1464" s="152"/>
      <c r="Z1464" s="130"/>
      <c r="AA1464" s="124"/>
      <c r="AB1464" s="118"/>
      <c r="AC1464" s="135"/>
      <c r="AD1464" s="135"/>
      <c r="AE1464" s="144"/>
      <c r="AF1464" s="145"/>
      <c r="AG1464" s="135"/>
    </row>
    <row r="1465" spans="1:33" hidden="1">
      <c r="A1465" s="61" t="s">
        <v>6259</v>
      </c>
      <c r="B1465" s="31" t="s">
        <v>4056</v>
      </c>
      <c r="C1465" s="32" t="s">
        <v>2228</v>
      </c>
      <c r="D1465" s="32" t="s">
        <v>2179</v>
      </c>
      <c r="E1465" s="32" t="s">
        <v>2116</v>
      </c>
      <c r="F1465" s="32" t="s">
        <v>2117</v>
      </c>
      <c r="G1465" s="34" t="s">
        <v>2107</v>
      </c>
      <c r="H1465" s="35" t="s">
        <v>3484</v>
      </c>
      <c r="I1465" s="315">
        <v>15105</v>
      </c>
      <c r="J1465" s="341">
        <v>1025</v>
      </c>
      <c r="K1465" s="335">
        <v>52</v>
      </c>
      <c r="L1465" s="327">
        <v>1854.28</v>
      </c>
      <c r="M1465" s="18">
        <f t="shared" si="211"/>
        <v>3.4425685999999998E-3</v>
      </c>
      <c r="N1465" s="18">
        <f t="shared" si="212"/>
        <v>1.9029665E-3</v>
      </c>
      <c r="O1465" s="36">
        <f t="shared" si="213"/>
        <v>9.61319E-5</v>
      </c>
      <c r="P1465" s="362">
        <f t="shared" si="209"/>
        <v>10286</v>
      </c>
      <c r="Q1465" s="216"/>
      <c r="R1465" s="216"/>
      <c r="S1465" s="216"/>
      <c r="T1465" s="308"/>
      <c r="U1465" s="199">
        <f t="shared" si="210"/>
        <v>10286</v>
      </c>
      <c r="V1465" s="223">
        <f t="shared" si="205"/>
        <v>10286</v>
      </c>
      <c r="W1465" s="155"/>
      <c r="X1465" s="158"/>
      <c r="Y1465" s="152"/>
      <c r="Z1465" s="130"/>
      <c r="AA1465" s="124"/>
      <c r="AB1465" s="118"/>
      <c r="AC1465" s="135"/>
      <c r="AD1465" s="135"/>
      <c r="AE1465" s="144"/>
      <c r="AF1465" s="145"/>
      <c r="AG1465" s="135"/>
    </row>
    <row r="1466" spans="1:33" hidden="1">
      <c r="A1466" s="61" t="s">
        <v>6260</v>
      </c>
      <c r="B1466" s="31" t="s">
        <v>4057</v>
      </c>
      <c r="C1466" s="32" t="s">
        <v>2228</v>
      </c>
      <c r="D1466" s="32" t="s">
        <v>2179</v>
      </c>
      <c r="E1466" s="32" t="s">
        <v>2115</v>
      </c>
      <c r="F1466" s="32" t="s">
        <v>2119</v>
      </c>
      <c r="G1466" s="34" t="s">
        <v>2108</v>
      </c>
      <c r="H1466" s="35" t="s">
        <v>3485</v>
      </c>
      <c r="I1466" s="315">
        <v>4025</v>
      </c>
      <c r="J1466" s="341">
        <v>845</v>
      </c>
      <c r="K1466" s="335">
        <v>106</v>
      </c>
      <c r="L1466" s="327">
        <v>920.02</v>
      </c>
      <c r="M1466" s="18">
        <f t="shared" si="211"/>
        <v>2.6335403699999999E-2</v>
      </c>
      <c r="N1466" s="18">
        <f t="shared" si="212"/>
        <v>2.4187969899999998E-2</v>
      </c>
      <c r="O1466" s="36">
        <f t="shared" si="213"/>
        <v>1.2219004000000001E-3</v>
      </c>
      <c r="P1466" s="362">
        <f t="shared" si="209"/>
        <v>130743</v>
      </c>
      <c r="Q1466" s="216"/>
      <c r="R1466" s="216"/>
      <c r="S1466" s="216"/>
      <c r="T1466" s="308"/>
      <c r="U1466" s="199">
        <f t="shared" si="210"/>
        <v>130743</v>
      </c>
      <c r="V1466" s="223">
        <f t="shared" si="205"/>
        <v>130743</v>
      </c>
      <c r="W1466" s="155"/>
      <c r="X1466" s="158"/>
      <c r="Y1466" s="152"/>
      <c r="Z1466" s="130"/>
      <c r="AA1466" s="124"/>
      <c r="AB1466" s="118"/>
      <c r="AC1466" s="135"/>
      <c r="AD1466" s="135"/>
      <c r="AE1466" s="144"/>
      <c r="AF1466" s="145"/>
      <c r="AG1466" s="135"/>
    </row>
    <row r="1467" spans="1:33" hidden="1">
      <c r="A1467" s="61" t="s">
        <v>6261</v>
      </c>
      <c r="B1467" s="31" t="s">
        <v>4058</v>
      </c>
      <c r="C1467" s="32" t="s">
        <v>2228</v>
      </c>
      <c r="D1467" s="32" t="s">
        <v>2179</v>
      </c>
      <c r="E1467" s="32" t="s">
        <v>2120</v>
      </c>
      <c r="F1467" s="32" t="s">
        <v>2119</v>
      </c>
      <c r="G1467" s="34" t="s">
        <v>2108</v>
      </c>
      <c r="H1467" s="35" t="s">
        <v>3486</v>
      </c>
      <c r="I1467" s="315">
        <v>4576</v>
      </c>
      <c r="J1467" s="341">
        <v>557</v>
      </c>
      <c r="K1467" s="335">
        <v>29</v>
      </c>
      <c r="L1467" s="327">
        <v>1033.05</v>
      </c>
      <c r="M1467" s="18">
        <f t="shared" si="211"/>
        <v>6.3374125000000003E-3</v>
      </c>
      <c r="N1467" s="18">
        <f t="shared" si="212"/>
        <v>3.4170066E-3</v>
      </c>
      <c r="O1467" s="36">
        <f t="shared" si="213"/>
        <v>1.726164E-4</v>
      </c>
      <c r="P1467" s="362">
        <f t="shared" si="209"/>
        <v>18469</v>
      </c>
      <c r="Q1467" s="216"/>
      <c r="R1467" s="216"/>
      <c r="S1467" s="216"/>
      <c r="T1467" s="308"/>
      <c r="U1467" s="199">
        <f t="shared" si="210"/>
        <v>18469</v>
      </c>
      <c r="V1467" s="223">
        <f t="shared" si="205"/>
        <v>18469</v>
      </c>
      <c r="W1467" s="155"/>
      <c r="X1467" s="158"/>
      <c r="Y1467" s="152"/>
      <c r="Z1467" s="130"/>
      <c r="AA1467" s="124"/>
      <c r="AB1467" s="118"/>
      <c r="AC1467" s="135"/>
      <c r="AD1467" s="135"/>
      <c r="AE1467" s="144"/>
      <c r="AF1467" s="145"/>
      <c r="AG1467" s="135"/>
    </row>
    <row r="1468" spans="1:33" hidden="1">
      <c r="A1468" s="61" t="s">
        <v>6262</v>
      </c>
      <c r="B1468" s="31" t="s">
        <v>4059</v>
      </c>
      <c r="C1468" s="32" t="s">
        <v>2228</v>
      </c>
      <c r="D1468" s="32" t="s">
        <v>2179</v>
      </c>
      <c r="E1468" s="32" t="s">
        <v>2122</v>
      </c>
      <c r="F1468" s="32" t="s">
        <v>2119</v>
      </c>
      <c r="G1468" s="34" t="s">
        <v>2108</v>
      </c>
      <c r="H1468" s="35" t="s">
        <v>3487</v>
      </c>
      <c r="I1468" s="315">
        <v>4406</v>
      </c>
      <c r="J1468" s="341">
        <v>1292</v>
      </c>
      <c r="K1468" s="335">
        <v>97</v>
      </c>
      <c r="L1468" s="327">
        <v>917.28</v>
      </c>
      <c r="M1468" s="18">
        <f t="shared" si="211"/>
        <v>2.2015433399999999E-2</v>
      </c>
      <c r="N1468" s="18">
        <f t="shared" si="212"/>
        <v>3.10090048E-2</v>
      </c>
      <c r="O1468" s="36">
        <f t="shared" si="213"/>
        <v>1.5664777E-3</v>
      </c>
      <c r="P1468" s="362">
        <f t="shared" si="209"/>
        <v>167613</v>
      </c>
      <c r="Q1468" s="216"/>
      <c r="R1468" s="216"/>
      <c r="S1468" s="216"/>
      <c r="T1468" s="308"/>
      <c r="U1468" s="199">
        <f t="shared" si="210"/>
        <v>167613</v>
      </c>
      <c r="V1468" s="223">
        <f t="shared" si="205"/>
        <v>167613</v>
      </c>
      <c r="W1468" s="155"/>
      <c r="X1468" s="158"/>
      <c r="Y1468" s="152"/>
      <c r="Z1468" s="130"/>
      <c r="AA1468" s="124"/>
      <c r="AB1468" s="118"/>
      <c r="AC1468" s="135"/>
      <c r="AD1468" s="135"/>
      <c r="AE1468" s="144"/>
      <c r="AF1468" s="145"/>
      <c r="AG1468" s="135"/>
    </row>
    <row r="1469" spans="1:33" hidden="1">
      <c r="A1469" s="61" t="s">
        <v>6263</v>
      </c>
      <c r="B1469" s="31" t="s">
        <v>4060</v>
      </c>
      <c r="C1469" s="32" t="s">
        <v>2228</v>
      </c>
      <c r="D1469" s="32" t="s">
        <v>2179</v>
      </c>
      <c r="E1469" s="32" t="s">
        <v>2124</v>
      </c>
      <c r="F1469" s="32">
        <v>3</v>
      </c>
      <c r="G1469" s="34" t="s">
        <v>2109</v>
      </c>
      <c r="H1469" s="35" t="s">
        <v>3488</v>
      </c>
      <c r="I1469" s="315">
        <v>12285</v>
      </c>
      <c r="J1469" s="341">
        <v>719</v>
      </c>
      <c r="K1469" s="335">
        <v>86</v>
      </c>
      <c r="L1469" s="327">
        <v>1097.1099999999999</v>
      </c>
      <c r="M1469" s="18">
        <f t="shared" si="211"/>
        <v>7.0004070000000002E-3</v>
      </c>
      <c r="N1469" s="18">
        <f t="shared" si="212"/>
        <v>4.5877738999999997E-3</v>
      </c>
      <c r="O1469" s="36">
        <f t="shared" si="213"/>
        <v>2.3175990000000001E-4</v>
      </c>
      <c r="P1469" s="362">
        <f t="shared" si="209"/>
        <v>24798</v>
      </c>
      <c r="Q1469" s="216"/>
      <c r="R1469" s="216"/>
      <c r="S1469" s="216"/>
      <c r="T1469" s="308"/>
      <c r="U1469" s="199">
        <f t="shared" si="210"/>
        <v>24798</v>
      </c>
      <c r="V1469" s="223">
        <f t="shared" si="205"/>
        <v>24798</v>
      </c>
      <c r="W1469" s="155"/>
      <c r="X1469" s="158"/>
      <c r="Y1469" s="152"/>
      <c r="Z1469" s="130"/>
      <c r="AA1469" s="124"/>
      <c r="AB1469" s="118"/>
      <c r="AC1469" s="135"/>
      <c r="AD1469" s="135"/>
      <c r="AE1469" s="144"/>
      <c r="AF1469" s="145"/>
      <c r="AG1469" s="135"/>
    </row>
    <row r="1470" spans="1:33" hidden="1">
      <c r="A1470" s="61" t="s">
        <v>6264</v>
      </c>
      <c r="B1470" s="31" t="s">
        <v>4061</v>
      </c>
      <c r="C1470" s="32" t="s">
        <v>2228</v>
      </c>
      <c r="D1470" s="32" t="s">
        <v>2179</v>
      </c>
      <c r="E1470" s="32" t="s">
        <v>2126</v>
      </c>
      <c r="F1470" s="32" t="s">
        <v>2119</v>
      </c>
      <c r="G1470" s="34" t="s">
        <v>2108</v>
      </c>
      <c r="H1470" s="35" t="s">
        <v>3484</v>
      </c>
      <c r="I1470" s="315">
        <v>14851</v>
      </c>
      <c r="J1470" s="341">
        <v>1039</v>
      </c>
      <c r="K1470" s="335">
        <v>77</v>
      </c>
      <c r="L1470" s="327">
        <v>1028</v>
      </c>
      <c r="M1470" s="18">
        <f t="shared" si="211"/>
        <v>5.184836E-3</v>
      </c>
      <c r="N1470" s="18">
        <f t="shared" si="212"/>
        <v>5.2403157000000004E-3</v>
      </c>
      <c r="O1470" s="36">
        <f t="shared" si="213"/>
        <v>2.6472429999999998E-4</v>
      </c>
      <c r="P1470" s="362">
        <f t="shared" si="209"/>
        <v>28325</v>
      </c>
      <c r="Q1470" s="216"/>
      <c r="R1470" s="216"/>
      <c r="S1470" s="216"/>
      <c r="T1470" s="308"/>
      <c r="U1470" s="199">
        <f t="shared" si="210"/>
        <v>28325</v>
      </c>
      <c r="V1470" s="223">
        <f t="shared" si="205"/>
        <v>28325</v>
      </c>
      <c r="W1470" s="155"/>
      <c r="X1470" s="158"/>
      <c r="Y1470" s="152"/>
      <c r="Z1470" s="130"/>
      <c r="AA1470" s="124"/>
      <c r="AB1470" s="118"/>
      <c r="AC1470" s="135"/>
      <c r="AD1470" s="135"/>
      <c r="AE1470" s="144"/>
      <c r="AF1470" s="145"/>
      <c r="AG1470" s="135"/>
    </row>
    <row r="1471" spans="1:33" hidden="1">
      <c r="A1471" s="61" t="s">
        <v>6265</v>
      </c>
      <c r="B1471" s="31" t="s">
        <v>4062</v>
      </c>
      <c r="C1471" s="32" t="s">
        <v>2228</v>
      </c>
      <c r="D1471" s="32" t="s">
        <v>2179</v>
      </c>
      <c r="E1471" s="32" t="s">
        <v>2133</v>
      </c>
      <c r="F1471" s="32">
        <v>3</v>
      </c>
      <c r="G1471" s="34" t="s">
        <v>2109</v>
      </c>
      <c r="H1471" s="35" t="s">
        <v>3489</v>
      </c>
      <c r="I1471" s="315">
        <v>7022</v>
      </c>
      <c r="J1471" s="341">
        <v>738</v>
      </c>
      <c r="K1471" s="335">
        <v>84</v>
      </c>
      <c r="L1471" s="327">
        <v>1072.81</v>
      </c>
      <c r="M1471" s="18">
        <f t="shared" si="211"/>
        <v>1.19624038E-2</v>
      </c>
      <c r="N1471" s="18">
        <f t="shared" si="212"/>
        <v>8.2290935999999992E-3</v>
      </c>
      <c r="O1471" s="36">
        <f t="shared" si="213"/>
        <v>4.1570799999999998E-4</v>
      </c>
      <c r="P1471" s="362">
        <f t="shared" si="209"/>
        <v>44480</v>
      </c>
      <c r="Q1471" s="216"/>
      <c r="R1471" s="216"/>
      <c r="S1471" s="216"/>
      <c r="T1471" s="308"/>
      <c r="U1471" s="199">
        <f t="shared" si="210"/>
        <v>44480</v>
      </c>
      <c r="V1471" s="223">
        <f t="shared" si="205"/>
        <v>44480</v>
      </c>
      <c r="W1471" s="155"/>
      <c r="X1471" s="158"/>
      <c r="Y1471" s="152"/>
      <c r="Z1471" s="130"/>
      <c r="AA1471" s="124"/>
      <c r="AB1471" s="118"/>
      <c r="AC1471" s="135"/>
      <c r="AD1471" s="135"/>
      <c r="AE1471" s="144"/>
      <c r="AF1471" s="145"/>
      <c r="AG1471" s="135"/>
    </row>
    <row r="1472" spans="1:33" hidden="1">
      <c r="A1472" s="61" t="s">
        <v>6266</v>
      </c>
      <c r="B1472" s="31" t="s">
        <v>4063</v>
      </c>
      <c r="C1472" s="32" t="s">
        <v>2228</v>
      </c>
      <c r="D1472" s="32" t="s">
        <v>2179</v>
      </c>
      <c r="E1472" s="32" t="s">
        <v>2157</v>
      </c>
      <c r="F1472" s="32" t="s">
        <v>2119</v>
      </c>
      <c r="G1472" s="34" t="s">
        <v>2108</v>
      </c>
      <c r="H1472" s="35" t="s">
        <v>3490</v>
      </c>
      <c r="I1472" s="315">
        <v>8498</v>
      </c>
      <c r="J1472" s="341">
        <v>1118</v>
      </c>
      <c r="K1472" s="335">
        <v>106</v>
      </c>
      <c r="L1472" s="327">
        <v>1440.71</v>
      </c>
      <c r="M1472" s="18">
        <f t="shared" si="211"/>
        <v>1.24735231E-2</v>
      </c>
      <c r="N1472" s="18">
        <f t="shared" si="212"/>
        <v>9.6795321000000007E-3</v>
      </c>
      <c r="O1472" s="36">
        <f t="shared" si="213"/>
        <v>4.8897960000000005E-4</v>
      </c>
      <c r="P1472" s="362">
        <f t="shared" si="209"/>
        <v>52320</v>
      </c>
      <c r="Q1472" s="216"/>
      <c r="R1472" s="216"/>
      <c r="S1472" s="216"/>
      <c r="T1472" s="308"/>
      <c r="U1472" s="199">
        <f t="shared" si="210"/>
        <v>52320</v>
      </c>
      <c r="V1472" s="223">
        <f t="shared" si="205"/>
        <v>52320</v>
      </c>
      <c r="W1472" s="155"/>
      <c r="X1472" s="158"/>
      <c r="Y1472" s="152"/>
      <c r="Z1472" s="130"/>
      <c r="AA1472" s="124"/>
      <c r="AB1472" s="118"/>
      <c r="AC1472" s="135"/>
      <c r="AD1472" s="135"/>
      <c r="AE1472" s="144"/>
      <c r="AF1472" s="145"/>
      <c r="AG1472" s="135"/>
    </row>
    <row r="1473" spans="1:33" hidden="1">
      <c r="A1473" s="61" t="s">
        <v>6267</v>
      </c>
      <c r="B1473" s="31" t="s">
        <v>4064</v>
      </c>
      <c r="C1473" s="32" t="s">
        <v>2228</v>
      </c>
      <c r="D1473" s="32" t="s">
        <v>2179</v>
      </c>
      <c r="E1473" s="32" t="s">
        <v>2159</v>
      </c>
      <c r="F1473" s="32" t="s">
        <v>2119</v>
      </c>
      <c r="G1473" s="34" t="s">
        <v>2108</v>
      </c>
      <c r="H1473" s="35" t="s">
        <v>3491</v>
      </c>
      <c r="I1473" s="315">
        <v>7211</v>
      </c>
      <c r="J1473" s="341">
        <v>2673</v>
      </c>
      <c r="K1473" s="335">
        <v>38</v>
      </c>
      <c r="L1473" s="327">
        <v>841.96</v>
      </c>
      <c r="M1473" s="18">
        <f t="shared" si="211"/>
        <v>5.2697268E-3</v>
      </c>
      <c r="N1473" s="18">
        <f t="shared" si="212"/>
        <v>1.6729986799999999E-2</v>
      </c>
      <c r="O1473" s="36">
        <f t="shared" si="213"/>
        <v>8.4514650000000002E-4</v>
      </c>
      <c r="P1473" s="362">
        <f t="shared" si="209"/>
        <v>90430</v>
      </c>
      <c r="Q1473" s="216"/>
      <c r="R1473" s="216"/>
      <c r="S1473" s="216"/>
      <c r="T1473" s="308"/>
      <c r="U1473" s="199">
        <f t="shared" si="210"/>
        <v>90430</v>
      </c>
      <c r="V1473" s="223">
        <f t="shared" si="205"/>
        <v>90430</v>
      </c>
      <c r="W1473" s="155"/>
      <c r="X1473" s="158"/>
      <c r="Y1473" s="152"/>
      <c r="Z1473" s="130"/>
      <c r="AA1473" s="124"/>
      <c r="AB1473" s="118"/>
      <c r="AC1473" s="135"/>
      <c r="AD1473" s="135"/>
      <c r="AE1473" s="144"/>
      <c r="AF1473" s="145"/>
      <c r="AG1473" s="135"/>
    </row>
    <row r="1474" spans="1:33" hidden="1">
      <c r="A1474" s="61" t="s">
        <v>6268</v>
      </c>
      <c r="B1474" s="31" t="s">
        <v>4065</v>
      </c>
      <c r="C1474" s="32" t="s">
        <v>2228</v>
      </c>
      <c r="D1474" s="32" t="s">
        <v>2211</v>
      </c>
      <c r="E1474" s="32" t="s">
        <v>2116</v>
      </c>
      <c r="F1474" s="32" t="s">
        <v>2119</v>
      </c>
      <c r="G1474" s="34" t="s">
        <v>2108</v>
      </c>
      <c r="H1474" s="35" t="s">
        <v>3492</v>
      </c>
      <c r="I1474" s="315">
        <v>7735</v>
      </c>
      <c r="J1474" s="341">
        <v>1404</v>
      </c>
      <c r="K1474" s="335">
        <v>101</v>
      </c>
      <c r="L1474" s="327">
        <v>1204.3699999999999</v>
      </c>
      <c r="M1474" s="18">
        <f t="shared" si="211"/>
        <v>1.30575307E-2</v>
      </c>
      <c r="N1474" s="18">
        <f t="shared" si="212"/>
        <v>1.52218779E-2</v>
      </c>
      <c r="O1474" s="36">
        <f t="shared" si="213"/>
        <v>7.6896150000000003E-4</v>
      </c>
      <c r="P1474" s="362">
        <f t="shared" si="209"/>
        <v>82278</v>
      </c>
      <c r="Q1474" s="216"/>
      <c r="R1474" s="216"/>
      <c r="S1474" s="216"/>
      <c r="T1474" s="308"/>
      <c r="U1474" s="199">
        <f t="shared" si="210"/>
        <v>82278</v>
      </c>
      <c r="V1474" s="223">
        <f t="shared" si="205"/>
        <v>82278</v>
      </c>
      <c r="W1474" s="155"/>
      <c r="X1474" s="158"/>
      <c r="Y1474" s="152"/>
      <c r="Z1474" s="130"/>
      <c r="AA1474" s="124"/>
      <c r="AB1474" s="118"/>
      <c r="AC1474" s="135"/>
      <c r="AD1474" s="135"/>
      <c r="AE1474" s="144"/>
      <c r="AF1474" s="145"/>
      <c r="AG1474" s="135"/>
    </row>
    <row r="1475" spans="1:33" hidden="1">
      <c r="A1475" s="61" t="s">
        <v>6269</v>
      </c>
      <c r="B1475" s="31" t="s">
        <v>4066</v>
      </c>
      <c r="C1475" s="32" t="s">
        <v>2228</v>
      </c>
      <c r="D1475" s="32" t="s">
        <v>2211</v>
      </c>
      <c r="E1475" s="32" t="s">
        <v>2115</v>
      </c>
      <c r="F1475" s="32" t="s">
        <v>2119</v>
      </c>
      <c r="G1475" s="34" t="s">
        <v>2108</v>
      </c>
      <c r="H1475" s="35" t="s">
        <v>3493</v>
      </c>
      <c r="I1475" s="315">
        <v>7346</v>
      </c>
      <c r="J1475" s="341">
        <v>1885</v>
      </c>
      <c r="K1475" s="335">
        <v>83</v>
      </c>
      <c r="L1475" s="327">
        <v>1371.01</v>
      </c>
      <c r="M1475" s="18">
        <f t="shared" si="211"/>
        <v>1.1298665899999999E-2</v>
      </c>
      <c r="N1475" s="18">
        <f t="shared" si="212"/>
        <v>1.55345221E-2</v>
      </c>
      <c r="O1475" s="36">
        <f t="shared" si="213"/>
        <v>7.8475539999999996E-4</v>
      </c>
      <c r="P1475" s="362">
        <f t="shared" si="209"/>
        <v>83968</v>
      </c>
      <c r="Q1475" s="216"/>
      <c r="R1475" s="216"/>
      <c r="S1475" s="216"/>
      <c r="T1475" s="308"/>
      <c r="U1475" s="199">
        <f t="shared" si="210"/>
        <v>83968</v>
      </c>
      <c r="V1475" s="223">
        <f t="shared" si="205"/>
        <v>83968</v>
      </c>
      <c r="W1475" s="155"/>
      <c r="X1475" s="158"/>
      <c r="Y1475" s="152"/>
      <c r="Z1475" s="130"/>
      <c r="AA1475" s="124"/>
      <c r="AB1475" s="118"/>
      <c r="AC1475" s="135"/>
      <c r="AD1475" s="135"/>
      <c r="AE1475" s="144"/>
      <c r="AF1475" s="145"/>
      <c r="AG1475" s="135"/>
    </row>
    <row r="1476" spans="1:33" hidden="1">
      <c r="A1476" s="61" t="s">
        <v>6270</v>
      </c>
      <c r="B1476" s="31" t="s">
        <v>4067</v>
      </c>
      <c r="C1476" s="32" t="s">
        <v>2228</v>
      </c>
      <c r="D1476" s="32" t="s">
        <v>2211</v>
      </c>
      <c r="E1476" s="32" t="s">
        <v>2120</v>
      </c>
      <c r="F1476" s="32">
        <v>3</v>
      </c>
      <c r="G1476" s="34" t="s">
        <v>2109</v>
      </c>
      <c r="H1476" s="35" t="s">
        <v>3494</v>
      </c>
      <c r="I1476" s="315">
        <v>27533</v>
      </c>
      <c r="J1476" s="341">
        <v>1369</v>
      </c>
      <c r="K1476" s="335">
        <v>190</v>
      </c>
      <c r="L1476" s="327">
        <v>1535.66</v>
      </c>
      <c r="M1476" s="18">
        <f t="shared" si="211"/>
        <v>6.9008098999999998E-3</v>
      </c>
      <c r="N1476" s="18">
        <f t="shared" si="212"/>
        <v>6.1518882000000004E-3</v>
      </c>
      <c r="O1476" s="36">
        <f t="shared" si="213"/>
        <v>3.1077410000000002E-4</v>
      </c>
      <c r="P1476" s="362">
        <f t="shared" si="209"/>
        <v>33252</v>
      </c>
      <c r="Q1476" s="216"/>
      <c r="R1476" s="216"/>
      <c r="S1476" s="216"/>
      <c r="T1476" s="308"/>
      <c r="U1476" s="199">
        <f t="shared" si="210"/>
        <v>33252</v>
      </c>
      <c r="V1476" s="223">
        <f t="shared" si="205"/>
        <v>33252</v>
      </c>
      <c r="W1476" s="155"/>
      <c r="X1476" s="158"/>
      <c r="Y1476" s="152"/>
      <c r="Z1476" s="130"/>
      <c r="AA1476" s="124"/>
      <c r="AB1476" s="118"/>
      <c r="AC1476" s="135"/>
      <c r="AD1476" s="135"/>
      <c r="AE1476" s="144"/>
      <c r="AF1476" s="145"/>
      <c r="AG1476" s="135"/>
    </row>
    <row r="1477" spans="1:33" hidden="1">
      <c r="A1477" s="61" t="s">
        <v>6271</v>
      </c>
      <c r="B1477" s="31" t="s">
        <v>4068</v>
      </c>
      <c r="C1477" s="32" t="s">
        <v>2228</v>
      </c>
      <c r="D1477" s="32" t="s">
        <v>2211</v>
      </c>
      <c r="E1477" s="32" t="s">
        <v>2122</v>
      </c>
      <c r="F1477" s="32">
        <v>3</v>
      </c>
      <c r="G1477" s="34" t="s">
        <v>2109</v>
      </c>
      <c r="H1477" s="35" t="s">
        <v>3495</v>
      </c>
      <c r="I1477" s="315">
        <v>23865</v>
      </c>
      <c r="J1477" s="341">
        <v>1903</v>
      </c>
      <c r="K1477" s="335">
        <v>173</v>
      </c>
      <c r="L1477" s="327">
        <v>1295.44</v>
      </c>
      <c r="M1477" s="18">
        <f t="shared" si="211"/>
        <v>7.2491094999999998E-3</v>
      </c>
      <c r="N1477" s="18">
        <f t="shared" si="212"/>
        <v>1.06489342E-2</v>
      </c>
      <c r="O1477" s="36">
        <f t="shared" si="213"/>
        <v>5.3795079999999999E-4</v>
      </c>
      <c r="P1477" s="362">
        <f t="shared" si="209"/>
        <v>57560</v>
      </c>
      <c r="Q1477" s="216"/>
      <c r="R1477" s="216"/>
      <c r="S1477" s="216"/>
      <c r="T1477" s="308"/>
      <c r="U1477" s="199">
        <f t="shared" si="210"/>
        <v>57560</v>
      </c>
      <c r="V1477" s="223">
        <f t="shared" ref="V1477:V1524" si="214">MIN(P1477:S1477)</f>
        <v>57560</v>
      </c>
      <c r="W1477" s="155"/>
      <c r="X1477" s="158"/>
      <c r="Y1477" s="152"/>
      <c r="Z1477" s="130"/>
      <c r="AA1477" s="124"/>
      <c r="AB1477" s="118"/>
      <c r="AC1477" s="135"/>
      <c r="AD1477" s="135"/>
      <c r="AE1477" s="144"/>
      <c r="AF1477" s="145"/>
      <c r="AG1477" s="135"/>
    </row>
    <row r="1478" spans="1:33" hidden="1">
      <c r="A1478" s="61" t="s">
        <v>6272</v>
      </c>
      <c r="B1478" s="31" t="s">
        <v>4069</v>
      </c>
      <c r="C1478" s="32" t="s">
        <v>2228</v>
      </c>
      <c r="D1478" s="32" t="s">
        <v>2211</v>
      </c>
      <c r="E1478" s="32" t="s">
        <v>2124</v>
      </c>
      <c r="F1478" s="32" t="s">
        <v>2119</v>
      </c>
      <c r="G1478" s="34" t="s">
        <v>2108</v>
      </c>
      <c r="H1478" s="35" t="s">
        <v>3496</v>
      </c>
      <c r="I1478" s="315">
        <v>8094</v>
      </c>
      <c r="J1478" s="341">
        <v>2184</v>
      </c>
      <c r="K1478" s="335">
        <v>229</v>
      </c>
      <c r="L1478" s="327">
        <v>705.36</v>
      </c>
      <c r="M1478" s="18">
        <f t="shared" si="211"/>
        <v>2.8292562300000001E-2</v>
      </c>
      <c r="N1478" s="18">
        <f t="shared" si="212"/>
        <v>8.7602013199999995E-2</v>
      </c>
      <c r="O1478" s="36">
        <f t="shared" si="213"/>
        <v>4.4253792999999998E-3</v>
      </c>
      <c r="P1478" s="362">
        <f t="shared" si="209"/>
        <v>473515</v>
      </c>
      <c r="Q1478" s="216"/>
      <c r="R1478" s="216"/>
      <c r="S1478" s="216"/>
      <c r="T1478" s="308"/>
      <c r="U1478" s="199">
        <f t="shared" si="210"/>
        <v>473515</v>
      </c>
      <c r="V1478" s="223">
        <f t="shared" si="214"/>
        <v>473515</v>
      </c>
      <c r="W1478" s="155"/>
      <c r="X1478" s="158"/>
      <c r="Y1478" s="152"/>
      <c r="Z1478" s="130"/>
      <c r="AA1478" s="124"/>
      <c r="AB1478" s="118"/>
      <c r="AC1478" s="135"/>
      <c r="AD1478" s="135"/>
      <c r="AE1478" s="144"/>
      <c r="AF1478" s="145"/>
      <c r="AG1478" s="135"/>
    </row>
    <row r="1479" spans="1:33" hidden="1">
      <c r="A1479" s="61" t="s">
        <v>6273</v>
      </c>
      <c r="B1479" s="31" t="s">
        <v>4070</v>
      </c>
      <c r="C1479" s="32" t="s">
        <v>2228</v>
      </c>
      <c r="D1479" s="32" t="s">
        <v>2215</v>
      </c>
      <c r="E1479" s="32" t="s">
        <v>2116</v>
      </c>
      <c r="F1479" s="32" t="s">
        <v>2117</v>
      </c>
      <c r="G1479" s="34" t="s">
        <v>2107</v>
      </c>
      <c r="H1479" s="35" t="s">
        <v>3497</v>
      </c>
      <c r="I1479" s="315">
        <v>6063</v>
      </c>
      <c r="J1479" s="341">
        <v>1504</v>
      </c>
      <c r="K1479" s="335">
        <v>28</v>
      </c>
      <c r="L1479" s="327">
        <v>1068.01</v>
      </c>
      <c r="M1479" s="18">
        <f t="shared" si="211"/>
        <v>4.6181757999999998E-3</v>
      </c>
      <c r="N1479" s="18">
        <f t="shared" si="212"/>
        <v>6.5034376000000001E-3</v>
      </c>
      <c r="O1479" s="36">
        <f t="shared" si="213"/>
        <v>3.2853320000000001E-4</v>
      </c>
      <c r="P1479" s="362">
        <f t="shared" si="209"/>
        <v>35153</v>
      </c>
      <c r="Q1479" s="216"/>
      <c r="R1479" s="216"/>
      <c r="S1479" s="216"/>
      <c r="T1479" s="308"/>
      <c r="U1479" s="199">
        <f t="shared" si="210"/>
        <v>35153</v>
      </c>
      <c r="V1479" s="223">
        <f t="shared" si="214"/>
        <v>35153</v>
      </c>
      <c r="W1479" s="155"/>
      <c r="X1479" s="158"/>
      <c r="Y1479" s="152"/>
      <c r="Z1479" s="130"/>
      <c r="AA1479" s="124"/>
      <c r="AB1479" s="118"/>
      <c r="AC1479" s="135"/>
      <c r="AD1479" s="135"/>
      <c r="AE1479" s="144"/>
      <c r="AF1479" s="145"/>
      <c r="AG1479" s="135"/>
    </row>
    <row r="1480" spans="1:33" hidden="1">
      <c r="A1480" s="61" t="s">
        <v>6274</v>
      </c>
      <c r="B1480" s="31" t="s">
        <v>4071</v>
      </c>
      <c r="C1480" s="32" t="s">
        <v>2228</v>
      </c>
      <c r="D1480" s="32" t="s">
        <v>2215</v>
      </c>
      <c r="E1480" s="32" t="s">
        <v>2115</v>
      </c>
      <c r="F1480" s="32">
        <v>3</v>
      </c>
      <c r="G1480" s="34" t="s">
        <v>2109</v>
      </c>
      <c r="H1480" s="35" t="s">
        <v>3498</v>
      </c>
      <c r="I1480" s="315">
        <v>10835</v>
      </c>
      <c r="J1480" s="341">
        <v>922</v>
      </c>
      <c r="K1480" s="335">
        <v>64</v>
      </c>
      <c r="L1480" s="327">
        <v>883.65</v>
      </c>
      <c r="M1480" s="18">
        <f t="shared" si="211"/>
        <v>5.9067835000000003E-3</v>
      </c>
      <c r="N1480" s="18">
        <f t="shared" si="212"/>
        <v>6.1631350999999997E-3</v>
      </c>
      <c r="O1480" s="36">
        <f t="shared" si="213"/>
        <v>3.113422E-4</v>
      </c>
      <c r="P1480" s="362">
        <f t="shared" si="209"/>
        <v>33313</v>
      </c>
      <c r="Q1480" s="216"/>
      <c r="R1480" s="216"/>
      <c r="S1480" s="216"/>
      <c r="T1480" s="308"/>
      <c r="U1480" s="199">
        <f t="shared" si="210"/>
        <v>33313</v>
      </c>
      <c r="V1480" s="223">
        <f t="shared" si="214"/>
        <v>33313</v>
      </c>
      <c r="W1480" s="155"/>
      <c r="X1480" s="158"/>
      <c r="Y1480" s="152"/>
      <c r="Z1480" s="130"/>
      <c r="AA1480" s="124"/>
      <c r="AB1480" s="118"/>
      <c r="AC1480" s="135"/>
      <c r="AD1480" s="135"/>
      <c r="AE1480" s="144"/>
      <c r="AF1480" s="145"/>
      <c r="AG1480" s="135"/>
    </row>
    <row r="1481" spans="1:33" hidden="1">
      <c r="A1481" s="61" t="s">
        <v>6275</v>
      </c>
      <c r="B1481" s="31" t="s">
        <v>4072</v>
      </c>
      <c r="C1481" s="32" t="s">
        <v>2228</v>
      </c>
      <c r="D1481" s="32" t="s">
        <v>2215</v>
      </c>
      <c r="E1481" s="32" t="s">
        <v>2120</v>
      </c>
      <c r="F1481" s="32">
        <v>3</v>
      </c>
      <c r="G1481" s="34" t="s">
        <v>2109</v>
      </c>
      <c r="H1481" s="35" t="s">
        <v>3499</v>
      </c>
      <c r="I1481" s="315">
        <v>20916</v>
      </c>
      <c r="J1481" s="341">
        <v>2170</v>
      </c>
      <c r="K1481" s="335">
        <v>74</v>
      </c>
      <c r="L1481" s="327">
        <v>1575.63</v>
      </c>
      <c r="M1481" s="18">
        <f t="shared" si="211"/>
        <v>3.5379613000000002E-3</v>
      </c>
      <c r="N1481" s="18">
        <f t="shared" si="212"/>
        <v>4.8725753999999998E-3</v>
      </c>
      <c r="O1481" s="36">
        <f t="shared" si="213"/>
        <v>2.4614720000000001E-4</v>
      </c>
      <c r="P1481" s="362">
        <f t="shared" si="209"/>
        <v>26337</v>
      </c>
      <c r="Q1481" s="216"/>
      <c r="R1481" s="216"/>
      <c r="S1481" s="216"/>
      <c r="T1481" s="308"/>
      <c r="U1481" s="199">
        <f t="shared" si="210"/>
        <v>26337</v>
      </c>
      <c r="V1481" s="223">
        <f t="shared" si="214"/>
        <v>26337</v>
      </c>
      <c r="W1481" s="155"/>
      <c r="X1481" s="158"/>
      <c r="Y1481" s="152"/>
      <c r="Z1481" s="130"/>
      <c r="AA1481" s="124"/>
      <c r="AB1481" s="118"/>
      <c r="AC1481" s="135"/>
      <c r="AD1481" s="135"/>
      <c r="AE1481" s="144"/>
      <c r="AF1481" s="145"/>
      <c r="AG1481" s="135"/>
    </row>
    <row r="1482" spans="1:33" hidden="1">
      <c r="A1482" s="61" t="s">
        <v>6276</v>
      </c>
      <c r="B1482" s="31" t="s">
        <v>4073</v>
      </c>
      <c r="C1482" s="32" t="s">
        <v>2228</v>
      </c>
      <c r="D1482" s="32" t="s">
        <v>2215</v>
      </c>
      <c r="E1482" s="32" t="s">
        <v>2122</v>
      </c>
      <c r="F1482" s="32" t="s">
        <v>2119</v>
      </c>
      <c r="G1482" s="34" t="s">
        <v>2108</v>
      </c>
      <c r="H1482" s="35" t="s">
        <v>3500</v>
      </c>
      <c r="I1482" s="315">
        <v>6968</v>
      </c>
      <c r="J1482" s="341">
        <v>576</v>
      </c>
      <c r="K1482" s="335">
        <v>39</v>
      </c>
      <c r="L1482" s="327">
        <v>1199.05</v>
      </c>
      <c r="M1482" s="18">
        <f t="shared" si="211"/>
        <v>5.5970148999999999E-3</v>
      </c>
      <c r="N1482" s="18">
        <f t="shared" si="212"/>
        <v>2.6886956999999999E-3</v>
      </c>
      <c r="O1482" s="36">
        <f t="shared" si="213"/>
        <v>1.3582439999999999E-4</v>
      </c>
      <c r="P1482" s="362">
        <f t="shared" si="209"/>
        <v>14533</v>
      </c>
      <c r="Q1482" s="216"/>
      <c r="R1482" s="216"/>
      <c r="S1482" s="216"/>
      <c r="T1482" s="308"/>
      <c r="U1482" s="199">
        <f t="shared" si="210"/>
        <v>14533</v>
      </c>
      <c r="V1482" s="223">
        <f t="shared" si="214"/>
        <v>14533</v>
      </c>
      <c r="W1482" s="155"/>
      <c r="X1482" s="158"/>
      <c r="Y1482" s="152"/>
      <c r="Z1482" s="130"/>
      <c r="AA1482" s="124"/>
      <c r="AB1482" s="118"/>
      <c r="AC1482" s="135"/>
      <c r="AD1482" s="135"/>
      <c r="AE1482" s="144"/>
      <c r="AF1482" s="145"/>
      <c r="AG1482" s="135"/>
    </row>
    <row r="1483" spans="1:33" hidden="1">
      <c r="A1483" s="61" t="s">
        <v>6277</v>
      </c>
      <c r="B1483" s="31" t="s">
        <v>4074</v>
      </c>
      <c r="C1483" s="32" t="s">
        <v>2228</v>
      </c>
      <c r="D1483" s="32" t="s">
        <v>2215</v>
      </c>
      <c r="E1483" s="32" t="s">
        <v>2124</v>
      </c>
      <c r="F1483" s="32" t="s">
        <v>2119</v>
      </c>
      <c r="G1483" s="34" t="s">
        <v>2108</v>
      </c>
      <c r="H1483" s="35" t="s">
        <v>3497</v>
      </c>
      <c r="I1483" s="315">
        <v>6836</v>
      </c>
      <c r="J1483" s="341">
        <v>1612</v>
      </c>
      <c r="K1483" s="335">
        <v>147</v>
      </c>
      <c r="L1483" s="327">
        <v>782.2</v>
      </c>
      <c r="M1483" s="18">
        <f t="shared" si="211"/>
        <v>2.1503803299999999E-2</v>
      </c>
      <c r="N1483" s="18">
        <f t="shared" si="212"/>
        <v>4.4316199000000001E-2</v>
      </c>
      <c r="O1483" s="36">
        <f t="shared" si="213"/>
        <v>2.2387154999999998E-3</v>
      </c>
      <c r="P1483" s="362">
        <f t="shared" si="209"/>
        <v>239542</v>
      </c>
      <c r="Q1483" s="216"/>
      <c r="R1483" s="216"/>
      <c r="S1483" s="216"/>
      <c r="T1483" s="308"/>
      <c r="U1483" s="199">
        <f t="shared" si="210"/>
        <v>239542</v>
      </c>
      <c r="V1483" s="223">
        <f t="shared" si="214"/>
        <v>239542</v>
      </c>
      <c r="W1483" s="155"/>
      <c r="X1483" s="158"/>
      <c r="Y1483" s="152"/>
      <c r="Z1483" s="130"/>
      <c r="AA1483" s="124"/>
      <c r="AB1483" s="118"/>
      <c r="AC1483" s="135"/>
      <c r="AD1483" s="135"/>
      <c r="AE1483" s="144"/>
      <c r="AF1483" s="145"/>
      <c r="AG1483" s="135"/>
    </row>
    <row r="1484" spans="1:33" hidden="1">
      <c r="A1484" s="61" t="s">
        <v>6278</v>
      </c>
      <c r="B1484" s="31" t="s">
        <v>4075</v>
      </c>
      <c r="C1484" s="32" t="s">
        <v>2228</v>
      </c>
      <c r="D1484" s="32" t="s">
        <v>2215</v>
      </c>
      <c r="E1484" s="32" t="s">
        <v>2126</v>
      </c>
      <c r="F1484" s="32">
        <v>3</v>
      </c>
      <c r="G1484" s="34" t="s">
        <v>2109</v>
      </c>
      <c r="H1484" s="35" t="s">
        <v>3501</v>
      </c>
      <c r="I1484" s="315">
        <v>19945</v>
      </c>
      <c r="J1484" s="341">
        <v>1100</v>
      </c>
      <c r="K1484" s="335">
        <v>79</v>
      </c>
      <c r="L1484" s="327">
        <v>2039.89</v>
      </c>
      <c r="M1484" s="18">
        <f t="shared" si="211"/>
        <v>3.9608923999999998E-3</v>
      </c>
      <c r="N1484" s="18">
        <f t="shared" si="212"/>
        <v>2.1358903999999998E-3</v>
      </c>
      <c r="O1484" s="36">
        <f t="shared" si="213"/>
        <v>1.078984E-4</v>
      </c>
      <c r="P1484" s="362">
        <f t="shared" si="209"/>
        <v>11545</v>
      </c>
      <c r="Q1484" s="216"/>
      <c r="R1484" s="216"/>
      <c r="S1484" s="216"/>
      <c r="T1484" s="308"/>
      <c r="U1484" s="199">
        <f t="shared" si="210"/>
        <v>11545</v>
      </c>
      <c r="V1484" s="223">
        <f t="shared" si="214"/>
        <v>11545</v>
      </c>
      <c r="W1484" s="155"/>
      <c r="X1484" s="158"/>
      <c r="Y1484" s="152"/>
      <c r="Z1484" s="130"/>
      <c r="AA1484" s="124"/>
      <c r="AB1484" s="118"/>
      <c r="AC1484" s="135"/>
      <c r="AD1484" s="135"/>
      <c r="AE1484" s="144"/>
      <c r="AF1484" s="145"/>
      <c r="AG1484" s="135"/>
    </row>
    <row r="1485" spans="1:33" hidden="1">
      <c r="A1485" s="61" t="s">
        <v>6279</v>
      </c>
      <c r="B1485" s="31" t="s">
        <v>4076</v>
      </c>
      <c r="C1485" s="32" t="s">
        <v>2228</v>
      </c>
      <c r="D1485" s="32" t="s">
        <v>2215</v>
      </c>
      <c r="E1485" s="32" t="s">
        <v>2133</v>
      </c>
      <c r="F1485" s="32" t="s">
        <v>2119</v>
      </c>
      <c r="G1485" s="34" t="s">
        <v>2108</v>
      </c>
      <c r="H1485" s="35" t="s">
        <v>3502</v>
      </c>
      <c r="I1485" s="315">
        <v>7036</v>
      </c>
      <c r="J1485" s="341">
        <v>945</v>
      </c>
      <c r="K1485" s="335">
        <v>69</v>
      </c>
      <c r="L1485" s="327">
        <v>859.2</v>
      </c>
      <c r="M1485" s="18">
        <f t="shared" si="211"/>
        <v>9.8067082999999996E-3</v>
      </c>
      <c r="N1485" s="18">
        <f t="shared" si="212"/>
        <v>1.0786009399999999E-2</v>
      </c>
      <c r="O1485" s="36">
        <f t="shared" si="213"/>
        <v>5.4487540000000003E-4</v>
      </c>
      <c r="P1485" s="362">
        <f t="shared" si="209"/>
        <v>58301</v>
      </c>
      <c r="Q1485" s="216"/>
      <c r="R1485" s="216"/>
      <c r="S1485" s="216"/>
      <c r="T1485" s="308"/>
      <c r="U1485" s="199">
        <f t="shared" si="210"/>
        <v>58301</v>
      </c>
      <c r="V1485" s="223">
        <f t="shared" si="214"/>
        <v>58301</v>
      </c>
      <c r="W1485" s="155"/>
      <c r="X1485" s="158"/>
      <c r="Y1485" s="152"/>
      <c r="Z1485" s="130"/>
      <c r="AA1485" s="124"/>
      <c r="AB1485" s="118"/>
      <c r="AC1485" s="135"/>
      <c r="AD1485" s="135"/>
      <c r="AE1485" s="144"/>
      <c r="AF1485" s="145"/>
      <c r="AG1485" s="135"/>
    </row>
    <row r="1486" spans="1:33" hidden="1">
      <c r="A1486" s="61" t="s">
        <v>6280</v>
      </c>
      <c r="B1486" s="31" t="s">
        <v>4077</v>
      </c>
      <c r="C1486" s="32" t="s">
        <v>2228</v>
      </c>
      <c r="D1486" s="32" t="s">
        <v>2215</v>
      </c>
      <c r="E1486" s="32" t="s">
        <v>2157</v>
      </c>
      <c r="F1486" s="32" t="s">
        <v>2119</v>
      </c>
      <c r="G1486" s="34" t="s">
        <v>2108</v>
      </c>
      <c r="H1486" s="35" t="s">
        <v>2465</v>
      </c>
      <c r="I1486" s="315">
        <v>6848</v>
      </c>
      <c r="J1486" s="341">
        <v>612</v>
      </c>
      <c r="K1486" s="335">
        <v>175</v>
      </c>
      <c r="L1486" s="327">
        <v>865.8</v>
      </c>
      <c r="M1486" s="18">
        <f t="shared" si="211"/>
        <v>2.5554906499999998E-2</v>
      </c>
      <c r="N1486" s="18">
        <f t="shared" si="212"/>
        <v>1.8063759200000001E-2</v>
      </c>
      <c r="O1486" s="36">
        <f t="shared" si="213"/>
        <v>9.1252450000000001E-4</v>
      </c>
      <c r="P1486" s="362">
        <f t="shared" si="209"/>
        <v>97640</v>
      </c>
      <c r="Q1486" s="216"/>
      <c r="R1486" s="216"/>
      <c r="S1486" s="216"/>
      <c r="T1486" s="308"/>
      <c r="U1486" s="199">
        <f t="shared" si="210"/>
        <v>97640</v>
      </c>
      <c r="V1486" s="223">
        <f t="shared" si="214"/>
        <v>97640</v>
      </c>
      <c r="W1486" s="155"/>
      <c r="X1486" s="158"/>
      <c r="Y1486" s="152"/>
      <c r="Z1486" s="130"/>
      <c r="AA1486" s="124"/>
      <c r="AB1486" s="118"/>
      <c r="AC1486" s="135"/>
      <c r="AD1486" s="135"/>
      <c r="AE1486" s="144"/>
      <c r="AF1486" s="145"/>
      <c r="AG1486" s="135"/>
    </row>
    <row r="1487" spans="1:33" hidden="1">
      <c r="A1487" s="61" t="s">
        <v>6281</v>
      </c>
      <c r="B1487" s="31" t="s">
        <v>4078</v>
      </c>
      <c r="C1487" s="32" t="s">
        <v>2228</v>
      </c>
      <c r="D1487" s="32" t="s">
        <v>2215</v>
      </c>
      <c r="E1487" s="32" t="s">
        <v>2159</v>
      </c>
      <c r="F1487" s="32" t="s">
        <v>2119</v>
      </c>
      <c r="G1487" s="34" t="s">
        <v>2108</v>
      </c>
      <c r="H1487" s="35" t="s">
        <v>3202</v>
      </c>
      <c r="I1487" s="315">
        <v>11809</v>
      </c>
      <c r="J1487" s="341">
        <v>3992</v>
      </c>
      <c r="K1487" s="335">
        <v>27</v>
      </c>
      <c r="L1487" s="327">
        <v>1883.35</v>
      </c>
      <c r="M1487" s="18">
        <f t="shared" si="211"/>
        <v>2.2863916999999998E-3</v>
      </c>
      <c r="N1487" s="18">
        <f t="shared" si="212"/>
        <v>4.8462981000000002E-3</v>
      </c>
      <c r="O1487" s="36">
        <f t="shared" si="213"/>
        <v>2.4481980000000002E-4</v>
      </c>
      <c r="P1487" s="362">
        <f t="shared" si="209"/>
        <v>26195</v>
      </c>
      <c r="Q1487" s="216"/>
      <c r="R1487" s="216"/>
      <c r="S1487" s="216"/>
      <c r="T1487" s="308"/>
      <c r="U1487" s="199">
        <f t="shared" si="210"/>
        <v>26195</v>
      </c>
      <c r="V1487" s="223">
        <f t="shared" si="214"/>
        <v>26195</v>
      </c>
      <c r="W1487" s="155"/>
      <c r="X1487" s="158"/>
      <c r="Y1487" s="152"/>
      <c r="Z1487" s="130"/>
      <c r="AA1487" s="124"/>
      <c r="AB1487" s="118"/>
      <c r="AC1487" s="135"/>
      <c r="AD1487" s="135"/>
      <c r="AE1487" s="144"/>
      <c r="AF1487" s="145"/>
      <c r="AG1487" s="135"/>
    </row>
    <row r="1488" spans="1:33" hidden="1">
      <c r="A1488" s="61" t="s">
        <v>6282</v>
      </c>
      <c r="B1488" s="31" t="s">
        <v>4079</v>
      </c>
      <c r="C1488" s="32" t="s">
        <v>2228</v>
      </c>
      <c r="D1488" s="32" t="s">
        <v>2215</v>
      </c>
      <c r="E1488" s="32" t="s">
        <v>2172</v>
      </c>
      <c r="F1488" s="32" t="s">
        <v>2119</v>
      </c>
      <c r="G1488" s="34" t="s">
        <v>2108</v>
      </c>
      <c r="H1488" s="35" t="s">
        <v>3503</v>
      </c>
      <c r="I1488" s="315">
        <v>6432</v>
      </c>
      <c r="J1488" s="341">
        <v>837</v>
      </c>
      <c r="K1488" s="335">
        <v>30</v>
      </c>
      <c r="L1488" s="327">
        <v>1209.1500000000001</v>
      </c>
      <c r="M1488" s="18">
        <f t="shared" si="211"/>
        <v>4.6641790999999997E-3</v>
      </c>
      <c r="N1488" s="18">
        <f t="shared" si="212"/>
        <v>3.2286464000000001E-3</v>
      </c>
      <c r="O1488" s="36">
        <f t="shared" si="213"/>
        <v>1.631011E-4</v>
      </c>
      <c r="P1488" s="362">
        <f t="shared" si="209"/>
        <v>17451</v>
      </c>
      <c r="Q1488" s="216"/>
      <c r="R1488" s="216"/>
      <c r="S1488" s="216"/>
      <c r="T1488" s="308"/>
      <c r="U1488" s="199">
        <f t="shared" si="210"/>
        <v>17451</v>
      </c>
      <c r="V1488" s="223">
        <f t="shared" si="214"/>
        <v>17451</v>
      </c>
      <c r="W1488" s="155"/>
      <c r="X1488" s="158"/>
      <c r="Y1488" s="152"/>
      <c r="Z1488" s="130"/>
      <c r="AA1488" s="124"/>
      <c r="AB1488" s="118"/>
      <c r="AC1488" s="135"/>
      <c r="AD1488" s="135"/>
      <c r="AE1488" s="144"/>
      <c r="AF1488" s="145"/>
      <c r="AG1488" s="135"/>
    </row>
    <row r="1489" spans="1:33" hidden="1">
      <c r="A1489" s="61" t="s">
        <v>6283</v>
      </c>
      <c r="B1489" s="31" t="s">
        <v>4080</v>
      </c>
      <c r="C1489" s="32" t="s">
        <v>2228</v>
      </c>
      <c r="D1489" s="32" t="s">
        <v>2215</v>
      </c>
      <c r="E1489" s="32" t="s">
        <v>2174</v>
      </c>
      <c r="F1489" s="32">
        <v>3</v>
      </c>
      <c r="G1489" s="34" t="s">
        <v>2109</v>
      </c>
      <c r="H1489" s="35" t="s">
        <v>3504</v>
      </c>
      <c r="I1489" s="315">
        <v>17268</v>
      </c>
      <c r="J1489" s="341">
        <v>1271</v>
      </c>
      <c r="K1489" s="335">
        <v>163</v>
      </c>
      <c r="L1489" s="327">
        <v>1001.79</v>
      </c>
      <c r="M1489" s="18">
        <f t="shared" si="211"/>
        <v>9.4394254999999993E-3</v>
      </c>
      <c r="N1489" s="18">
        <f t="shared" si="212"/>
        <v>1.19760726E-2</v>
      </c>
      <c r="O1489" s="36">
        <f t="shared" si="213"/>
        <v>6.0499359999999995E-4</v>
      </c>
      <c r="P1489" s="362">
        <f t="shared" si="209"/>
        <v>64734</v>
      </c>
      <c r="Q1489" s="216"/>
      <c r="R1489" s="216"/>
      <c r="S1489" s="216"/>
      <c r="T1489" s="308"/>
      <c r="U1489" s="199">
        <f t="shared" si="210"/>
        <v>64734</v>
      </c>
      <c r="V1489" s="223">
        <f t="shared" si="214"/>
        <v>64734</v>
      </c>
      <c r="W1489" s="155"/>
      <c r="X1489" s="158"/>
      <c r="Y1489" s="152"/>
      <c r="Z1489" s="130"/>
      <c r="AA1489" s="124"/>
      <c r="AB1489" s="118"/>
      <c r="AC1489" s="135"/>
      <c r="AD1489" s="135"/>
      <c r="AE1489" s="144"/>
      <c r="AF1489" s="145"/>
      <c r="AG1489" s="135"/>
    </row>
    <row r="1490" spans="1:33" hidden="1">
      <c r="A1490" s="61" t="s">
        <v>6284</v>
      </c>
      <c r="B1490" s="31" t="s">
        <v>4081</v>
      </c>
      <c r="C1490" s="32" t="s">
        <v>2228</v>
      </c>
      <c r="D1490" s="32" t="s">
        <v>2215</v>
      </c>
      <c r="E1490" s="32" t="s">
        <v>2175</v>
      </c>
      <c r="F1490" s="32" t="s">
        <v>2119</v>
      </c>
      <c r="G1490" s="34" t="s">
        <v>2108</v>
      </c>
      <c r="H1490" s="35" t="s">
        <v>3505</v>
      </c>
      <c r="I1490" s="315">
        <v>16299</v>
      </c>
      <c r="J1490" s="341">
        <v>2271</v>
      </c>
      <c r="K1490" s="335">
        <v>70</v>
      </c>
      <c r="L1490" s="327">
        <v>1352.96</v>
      </c>
      <c r="M1490" s="18">
        <f t="shared" si="211"/>
        <v>4.2947419999999998E-3</v>
      </c>
      <c r="N1490" s="18">
        <f t="shared" si="212"/>
        <v>7.2089042000000004E-3</v>
      </c>
      <c r="O1490" s="36">
        <f t="shared" si="213"/>
        <v>3.6417120000000001E-4</v>
      </c>
      <c r="P1490" s="362">
        <f t="shared" si="209"/>
        <v>38966</v>
      </c>
      <c r="Q1490" s="216"/>
      <c r="R1490" s="216"/>
      <c r="S1490" s="216"/>
      <c r="T1490" s="308"/>
      <c r="U1490" s="199">
        <f t="shared" si="210"/>
        <v>38966</v>
      </c>
      <c r="V1490" s="223">
        <f t="shared" si="214"/>
        <v>38966</v>
      </c>
      <c r="W1490" s="155"/>
      <c r="X1490" s="158"/>
      <c r="Y1490" s="152"/>
      <c r="Z1490" s="130"/>
      <c r="AA1490" s="124"/>
      <c r="AB1490" s="118"/>
      <c r="AC1490" s="135"/>
      <c r="AD1490" s="135"/>
      <c r="AE1490" s="144"/>
      <c r="AF1490" s="145"/>
      <c r="AG1490" s="135"/>
    </row>
    <row r="1491" spans="1:33" hidden="1">
      <c r="A1491" s="61" t="s">
        <v>6285</v>
      </c>
      <c r="B1491" s="31" t="s">
        <v>4082</v>
      </c>
      <c r="C1491" s="32" t="s">
        <v>2228</v>
      </c>
      <c r="D1491" s="32" t="s">
        <v>2215</v>
      </c>
      <c r="E1491" s="32" t="s">
        <v>2177</v>
      </c>
      <c r="F1491" s="32" t="s">
        <v>2119</v>
      </c>
      <c r="G1491" s="34" t="s">
        <v>2108</v>
      </c>
      <c r="H1491" s="35" t="s">
        <v>3506</v>
      </c>
      <c r="I1491" s="315">
        <v>22633</v>
      </c>
      <c r="J1491" s="341">
        <v>4425</v>
      </c>
      <c r="K1491" s="335">
        <v>55</v>
      </c>
      <c r="L1491" s="327">
        <v>2280.7399999999998</v>
      </c>
      <c r="M1491" s="18">
        <f t="shared" si="211"/>
        <v>2.4300798999999998E-3</v>
      </c>
      <c r="N1491" s="18">
        <f t="shared" si="212"/>
        <v>4.7147431999999996E-3</v>
      </c>
      <c r="O1491" s="36">
        <f t="shared" si="213"/>
        <v>2.3817399999999999E-4</v>
      </c>
      <c r="P1491" s="362">
        <f t="shared" si="209"/>
        <v>25484</v>
      </c>
      <c r="Q1491" s="216"/>
      <c r="R1491" s="216"/>
      <c r="S1491" s="216"/>
      <c r="T1491" s="308"/>
      <c r="U1491" s="199">
        <f t="shared" si="210"/>
        <v>25484</v>
      </c>
      <c r="V1491" s="223">
        <f t="shared" si="214"/>
        <v>25484</v>
      </c>
      <c r="W1491" s="155"/>
      <c r="X1491" s="158"/>
      <c r="Y1491" s="152"/>
      <c r="Z1491" s="130"/>
      <c r="AA1491" s="124"/>
      <c r="AB1491" s="118"/>
      <c r="AC1491" s="135"/>
      <c r="AD1491" s="135"/>
      <c r="AE1491" s="144"/>
      <c r="AF1491" s="145"/>
      <c r="AG1491" s="135"/>
    </row>
    <row r="1492" spans="1:33" hidden="1">
      <c r="A1492" s="61" t="s">
        <v>6286</v>
      </c>
      <c r="B1492" s="31" t="s">
        <v>4083</v>
      </c>
      <c r="C1492" s="32" t="s">
        <v>2228</v>
      </c>
      <c r="D1492" s="32" t="s">
        <v>2215</v>
      </c>
      <c r="E1492" s="32" t="s">
        <v>2179</v>
      </c>
      <c r="F1492" s="32">
        <v>3</v>
      </c>
      <c r="G1492" s="34" t="s">
        <v>2109</v>
      </c>
      <c r="H1492" s="35" t="s">
        <v>3507</v>
      </c>
      <c r="I1492" s="315">
        <v>10662</v>
      </c>
      <c r="J1492" s="341">
        <v>2667</v>
      </c>
      <c r="K1492" s="335">
        <v>68</v>
      </c>
      <c r="L1492" s="327">
        <v>1456.86</v>
      </c>
      <c r="M1492" s="18">
        <f t="shared" si="211"/>
        <v>6.3777901999999996E-3</v>
      </c>
      <c r="N1492" s="18">
        <f t="shared" si="212"/>
        <v>1.16754983E-2</v>
      </c>
      <c r="O1492" s="36">
        <f t="shared" si="213"/>
        <v>5.8980960000000005E-4</v>
      </c>
      <c r="P1492" s="362">
        <f t="shared" si="209"/>
        <v>63109</v>
      </c>
      <c r="Q1492" s="216"/>
      <c r="R1492" s="216"/>
      <c r="S1492" s="216"/>
      <c r="T1492" s="308"/>
      <c r="U1492" s="199">
        <f t="shared" si="210"/>
        <v>63109</v>
      </c>
      <c r="V1492" s="223">
        <f t="shared" si="214"/>
        <v>63109</v>
      </c>
      <c r="W1492" s="155"/>
      <c r="X1492" s="158"/>
      <c r="Y1492" s="152"/>
      <c r="Z1492" s="130"/>
      <c r="AA1492" s="124"/>
      <c r="AB1492" s="118"/>
      <c r="AC1492" s="135"/>
      <c r="AD1492" s="135"/>
      <c r="AE1492" s="144"/>
      <c r="AF1492" s="145"/>
      <c r="AG1492" s="135"/>
    </row>
    <row r="1493" spans="1:33" hidden="1">
      <c r="A1493" s="61" t="s">
        <v>6287</v>
      </c>
      <c r="B1493" s="31" t="s">
        <v>4084</v>
      </c>
      <c r="C1493" s="32" t="s">
        <v>2228</v>
      </c>
      <c r="D1493" s="32" t="s">
        <v>2222</v>
      </c>
      <c r="E1493" s="32" t="s">
        <v>2116</v>
      </c>
      <c r="F1493" s="32" t="s">
        <v>2117</v>
      </c>
      <c r="G1493" s="34" t="s">
        <v>2107</v>
      </c>
      <c r="H1493" s="35" t="s">
        <v>3508</v>
      </c>
      <c r="I1493" s="315">
        <v>36999</v>
      </c>
      <c r="J1493" s="341">
        <v>3479</v>
      </c>
      <c r="K1493" s="335">
        <v>125</v>
      </c>
      <c r="L1493" s="327">
        <v>1681.14</v>
      </c>
      <c r="M1493" s="18">
        <f t="shared" ref="M1493:M1524" si="215" xml:space="preserve"> ROUNDDOWN(K1493/I1493,10)</f>
        <v>3.3784696E-3</v>
      </c>
      <c r="N1493" s="18">
        <f t="shared" ref="N1493:N1524" si="216">ROUNDDOWN(J1493*M1493/L1493,10)</f>
        <v>6.9915031999999997E-3</v>
      </c>
      <c r="O1493" s="36">
        <f t="shared" ref="O1493:O1524" si="217">ROUNDDOWN(N1493/$N$2500,10)</f>
        <v>3.531888E-4</v>
      </c>
      <c r="P1493" s="362">
        <f t="shared" si="209"/>
        <v>37791</v>
      </c>
      <c r="Q1493" s="216"/>
      <c r="R1493" s="216"/>
      <c r="S1493" s="216"/>
      <c r="T1493" s="308"/>
      <c r="U1493" s="199">
        <f t="shared" si="210"/>
        <v>37791</v>
      </c>
      <c r="V1493" s="223">
        <f t="shared" si="214"/>
        <v>37791</v>
      </c>
      <c r="W1493" s="155"/>
      <c r="X1493" s="158"/>
      <c r="Y1493" s="152"/>
      <c r="Z1493" s="130"/>
      <c r="AA1493" s="124"/>
      <c r="AB1493" s="118"/>
      <c r="AC1493" s="135"/>
      <c r="AD1493" s="135"/>
      <c r="AE1493" s="144"/>
      <c r="AF1493" s="145"/>
      <c r="AG1493" s="135"/>
    </row>
    <row r="1494" spans="1:33" hidden="1">
      <c r="A1494" s="61" t="s">
        <v>6288</v>
      </c>
      <c r="B1494" s="31" t="s">
        <v>4085</v>
      </c>
      <c r="C1494" s="32" t="s">
        <v>2228</v>
      </c>
      <c r="D1494" s="32" t="s">
        <v>2222</v>
      </c>
      <c r="E1494" s="32" t="s">
        <v>2115</v>
      </c>
      <c r="F1494" s="32" t="s">
        <v>2119</v>
      </c>
      <c r="G1494" s="34" t="s">
        <v>2108</v>
      </c>
      <c r="H1494" s="35" t="s">
        <v>3509</v>
      </c>
      <c r="I1494" s="315">
        <v>4489</v>
      </c>
      <c r="J1494" s="341">
        <v>909</v>
      </c>
      <c r="K1494" s="335">
        <v>52</v>
      </c>
      <c r="L1494" s="327">
        <v>931.78</v>
      </c>
      <c r="M1494" s="18">
        <f t="shared" si="215"/>
        <v>1.15838716E-2</v>
      </c>
      <c r="N1494" s="18">
        <f t="shared" si="216"/>
        <v>1.1300671E-2</v>
      </c>
      <c r="O1494" s="36">
        <f t="shared" si="217"/>
        <v>5.7087450000000003E-4</v>
      </c>
      <c r="P1494" s="362">
        <f t="shared" ref="P1494:P1524" si="218">ROUNDDOWN(107000000*O1494,0)</f>
        <v>61083</v>
      </c>
      <c r="Q1494" s="216"/>
      <c r="R1494" s="216"/>
      <c r="S1494" s="216"/>
      <c r="T1494" s="308"/>
      <c r="U1494" s="199">
        <f t="shared" ref="U1494:U1524" si="219">MIN(P1494:S1494)</f>
        <v>61083</v>
      </c>
      <c r="V1494" s="223">
        <f t="shared" si="214"/>
        <v>61083</v>
      </c>
      <c r="W1494" s="155"/>
      <c r="X1494" s="158"/>
      <c r="Y1494" s="152"/>
      <c r="Z1494" s="130"/>
      <c r="AA1494" s="124"/>
      <c r="AB1494" s="118"/>
      <c r="AC1494" s="135"/>
      <c r="AD1494" s="135"/>
      <c r="AE1494" s="144"/>
      <c r="AF1494" s="145"/>
      <c r="AG1494" s="135"/>
    </row>
    <row r="1495" spans="1:33" hidden="1">
      <c r="A1495" s="61" t="s">
        <v>6289</v>
      </c>
      <c r="B1495" s="31" t="s">
        <v>4086</v>
      </c>
      <c r="C1495" s="32" t="s">
        <v>2228</v>
      </c>
      <c r="D1495" s="32" t="s">
        <v>2222</v>
      </c>
      <c r="E1495" s="32" t="s">
        <v>2120</v>
      </c>
      <c r="F1495" s="32" t="s">
        <v>2119</v>
      </c>
      <c r="G1495" s="34" t="s">
        <v>2108</v>
      </c>
      <c r="H1495" s="35" t="s">
        <v>3510</v>
      </c>
      <c r="I1495" s="315">
        <v>5463</v>
      </c>
      <c r="J1495" s="341">
        <v>1694</v>
      </c>
      <c r="K1495" s="335">
        <v>59</v>
      </c>
      <c r="L1495" s="327">
        <v>1173.92</v>
      </c>
      <c r="M1495" s="18">
        <f t="shared" si="215"/>
        <v>1.07999267E-2</v>
      </c>
      <c r="N1495" s="18">
        <f t="shared" si="216"/>
        <v>1.55846018E-2</v>
      </c>
      <c r="O1495" s="36">
        <f t="shared" si="217"/>
        <v>7.8728520000000005E-4</v>
      </c>
      <c r="P1495" s="362">
        <f t="shared" si="218"/>
        <v>84239</v>
      </c>
      <c r="Q1495" s="216"/>
      <c r="R1495" s="216"/>
      <c r="S1495" s="216"/>
      <c r="T1495" s="308"/>
      <c r="U1495" s="199">
        <f t="shared" si="219"/>
        <v>84239</v>
      </c>
      <c r="V1495" s="223">
        <f t="shared" si="214"/>
        <v>84239</v>
      </c>
      <c r="W1495" s="155"/>
      <c r="X1495" s="158"/>
      <c r="Y1495" s="152"/>
      <c r="Z1495" s="130"/>
      <c r="AA1495" s="124"/>
      <c r="AB1495" s="118"/>
      <c r="AC1495" s="135"/>
      <c r="AD1495" s="135"/>
      <c r="AE1495" s="144"/>
      <c r="AF1495" s="145"/>
      <c r="AG1495" s="135"/>
    </row>
    <row r="1496" spans="1:33" hidden="1">
      <c r="A1496" s="61" t="s">
        <v>6290</v>
      </c>
      <c r="B1496" s="31" t="s">
        <v>4087</v>
      </c>
      <c r="C1496" s="32" t="s">
        <v>2228</v>
      </c>
      <c r="D1496" s="32" t="s">
        <v>2222</v>
      </c>
      <c r="E1496" s="32" t="s">
        <v>2122</v>
      </c>
      <c r="F1496" s="32" t="s">
        <v>2119</v>
      </c>
      <c r="G1496" s="34" t="s">
        <v>2108</v>
      </c>
      <c r="H1496" s="35" t="s">
        <v>3511</v>
      </c>
      <c r="I1496" s="315">
        <v>4466</v>
      </c>
      <c r="J1496" s="341">
        <v>2472</v>
      </c>
      <c r="K1496" s="335">
        <v>21</v>
      </c>
      <c r="L1496" s="327">
        <v>1457.94</v>
      </c>
      <c r="M1496" s="18">
        <f t="shared" si="215"/>
        <v>4.7021943000000004E-3</v>
      </c>
      <c r="N1496" s="18">
        <f t="shared" si="216"/>
        <v>7.9727727000000002E-3</v>
      </c>
      <c r="O1496" s="36">
        <f t="shared" si="217"/>
        <v>4.0275949999999999E-4</v>
      </c>
      <c r="P1496" s="362">
        <f t="shared" si="218"/>
        <v>43095</v>
      </c>
      <c r="Q1496" s="216"/>
      <c r="R1496" s="216"/>
      <c r="S1496" s="216"/>
      <c r="T1496" s="308"/>
      <c r="U1496" s="199">
        <f t="shared" si="219"/>
        <v>43095</v>
      </c>
      <c r="V1496" s="223">
        <f t="shared" si="214"/>
        <v>43095</v>
      </c>
      <c r="W1496" s="155"/>
      <c r="X1496" s="158"/>
      <c r="Y1496" s="152"/>
      <c r="Z1496" s="130"/>
      <c r="AA1496" s="124"/>
      <c r="AB1496" s="118"/>
      <c r="AC1496" s="135"/>
      <c r="AD1496" s="135"/>
      <c r="AE1496" s="144"/>
      <c r="AF1496" s="145"/>
      <c r="AG1496" s="135"/>
    </row>
    <row r="1497" spans="1:33" hidden="1">
      <c r="A1497" s="61" t="s">
        <v>6291</v>
      </c>
      <c r="B1497" s="31" t="s">
        <v>4088</v>
      </c>
      <c r="C1497" s="32" t="s">
        <v>2228</v>
      </c>
      <c r="D1497" s="32" t="s">
        <v>2222</v>
      </c>
      <c r="E1497" s="32" t="s">
        <v>2124</v>
      </c>
      <c r="F1497" s="32" t="s">
        <v>2119</v>
      </c>
      <c r="G1497" s="34" t="s">
        <v>2108</v>
      </c>
      <c r="H1497" s="35" t="s">
        <v>3508</v>
      </c>
      <c r="I1497" s="315">
        <v>18113</v>
      </c>
      <c r="J1497" s="341">
        <v>582</v>
      </c>
      <c r="K1497" s="335">
        <v>192</v>
      </c>
      <c r="L1497" s="327">
        <v>1243.6600000000001</v>
      </c>
      <c r="M1497" s="18">
        <f t="shared" si="215"/>
        <v>1.0600121400000001E-2</v>
      </c>
      <c r="N1497" s="18">
        <f t="shared" si="216"/>
        <v>4.9605765000000001E-3</v>
      </c>
      <c r="O1497" s="36">
        <f t="shared" si="217"/>
        <v>2.5059270000000002E-4</v>
      </c>
      <c r="P1497" s="362">
        <f t="shared" si="218"/>
        <v>26813</v>
      </c>
      <c r="Q1497" s="216"/>
      <c r="R1497" s="216"/>
      <c r="S1497" s="216"/>
      <c r="T1497" s="308"/>
      <c r="U1497" s="199">
        <f t="shared" si="219"/>
        <v>26813</v>
      </c>
      <c r="V1497" s="223">
        <f t="shared" si="214"/>
        <v>26813</v>
      </c>
      <c r="W1497" s="155"/>
      <c r="X1497" s="158"/>
      <c r="Y1497" s="152"/>
      <c r="Z1497" s="130"/>
      <c r="AA1497" s="124"/>
      <c r="AB1497" s="118"/>
      <c r="AC1497" s="135"/>
      <c r="AD1497" s="135"/>
      <c r="AE1497" s="144"/>
      <c r="AF1497" s="145"/>
      <c r="AG1497" s="135"/>
    </row>
    <row r="1498" spans="1:33" hidden="1">
      <c r="A1498" s="61" t="s">
        <v>6292</v>
      </c>
      <c r="B1498" s="31" t="s">
        <v>4089</v>
      </c>
      <c r="C1498" s="32" t="s">
        <v>2228</v>
      </c>
      <c r="D1498" s="32" t="s">
        <v>2222</v>
      </c>
      <c r="E1498" s="32" t="s">
        <v>2126</v>
      </c>
      <c r="F1498" s="32" t="s">
        <v>2119</v>
      </c>
      <c r="G1498" s="34" t="s">
        <v>2108</v>
      </c>
      <c r="H1498" s="35" t="s">
        <v>3512</v>
      </c>
      <c r="I1498" s="315">
        <v>1976</v>
      </c>
      <c r="J1498" s="341">
        <v>6683</v>
      </c>
      <c r="K1498" s="335">
        <v>45</v>
      </c>
      <c r="L1498" s="327">
        <v>878.97</v>
      </c>
      <c r="M1498" s="18">
        <f t="shared" si="215"/>
        <v>2.2773279300000001E-2</v>
      </c>
      <c r="N1498" s="18">
        <f t="shared" si="216"/>
        <v>0.17315019340000001</v>
      </c>
      <c r="O1498" s="36">
        <f t="shared" si="217"/>
        <v>8.7470054000000005E-3</v>
      </c>
      <c r="P1498" s="362">
        <f t="shared" si="218"/>
        <v>935929</v>
      </c>
      <c r="Q1498" s="216"/>
      <c r="R1498" s="216"/>
      <c r="S1498" s="216"/>
      <c r="T1498" s="308"/>
      <c r="U1498" s="199">
        <f t="shared" si="219"/>
        <v>935929</v>
      </c>
      <c r="V1498" s="223">
        <f t="shared" si="214"/>
        <v>935929</v>
      </c>
      <c r="W1498" s="155"/>
      <c r="X1498" s="158"/>
      <c r="Y1498" s="152"/>
      <c r="Z1498" s="130"/>
      <c r="AA1498" s="124"/>
      <c r="AB1498" s="118"/>
      <c r="AC1498" s="135"/>
      <c r="AD1498" s="135"/>
      <c r="AE1498" s="144"/>
      <c r="AF1498" s="145"/>
      <c r="AG1498" s="135"/>
    </row>
    <row r="1499" spans="1:33" hidden="1">
      <c r="A1499" s="61" t="s">
        <v>6293</v>
      </c>
      <c r="B1499" s="31" t="s">
        <v>4090</v>
      </c>
      <c r="C1499" s="32" t="s">
        <v>2228</v>
      </c>
      <c r="D1499" s="32" t="s">
        <v>2222</v>
      </c>
      <c r="E1499" s="32" t="s">
        <v>2133</v>
      </c>
      <c r="F1499" s="32">
        <v>3</v>
      </c>
      <c r="G1499" s="34" t="s">
        <v>2109</v>
      </c>
      <c r="H1499" s="35" t="s">
        <v>3513</v>
      </c>
      <c r="I1499" s="315">
        <v>13072</v>
      </c>
      <c r="J1499" s="341">
        <v>514</v>
      </c>
      <c r="K1499" s="335">
        <v>52</v>
      </c>
      <c r="L1499" s="327">
        <v>1257.51</v>
      </c>
      <c r="M1499" s="18">
        <f t="shared" si="215"/>
        <v>3.9779680999999997E-3</v>
      </c>
      <c r="N1499" s="18">
        <f t="shared" si="216"/>
        <v>1.6259715999999999E-3</v>
      </c>
      <c r="O1499" s="36">
        <f t="shared" si="217"/>
        <v>8.2138900000000001E-5</v>
      </c>
      <c r="P1499" s="362">
        <f t="shared" si="218"/>
        <v>8788</v>
      </c>
      <c r="Q1499" s="216"/>
      <c r="R1499" s="216"/>
      <c r="S1499" s="216"/>
      <c r="T1499" s="308"/>
      <c r="U1499" s="199">
        <f t="shared" si="219"/>
        <v>8788</v>
      </c>
      <c r="V1499" s="223">
        <f t="shared" si="214"/>
        <v>8788</v>
      </c>
      <c r="W1499" s="155"/>
      <c r="X1499" s="158"/>
      <c r="Y1499" s="152"/>
      <c r="Z1499" s="130"/>
      <c r="AA1499" s="124"/>
      <c r="AB1499" s="118"/>
      <c r="AC1499" s="135"/>
      <c r="AD1499" s="135"/>
      <c r="AE1499" s="144"/>
      <c r="AF1499" s="145"/>
      <c r="AG1499" s="135"/>
    </row>
    <row r="1500" spans="1:33" hidden="1">
      <c r="A1500" s="61" t="s">
        <v>6294</v>
      </c>
      <c r="B1500" s="31" t="s">
        <v>4091</v>
      </c>
      <c r="C1500" s="32" t="s">
        <v>2228</v>
      </c>
      <c r="D1500" s="32" t="s">
        <v>2222</v>
      </c>
      <c r="E1500" s="32" t="s">
        <v>2157</v>
      </c>
      <c r="F1500" s="32" t="s">
        <v>2119</v>
      </c>
      <c r="G1500" s="34" t="s">
        <v>2108</v>
      </c>
      <c r="H1500" s="35" t="s">
        <v>3514</v>
      </c>
      <c r="I1500" s="315">
        <v>9240</v>
      </c>
      <c r="J1500" s="341">
        <v>2594</v>
      </c>
      <c r="K1500" s="335">
        <v>99</v>
      </c>
      <c r="L1500" s="327">
        <v>1025.4000000000001</v>
      </c>
      <c r="M1500" s="18">
        <f t="shared" si="215"/>
        <v>1.0714285699999999E-2</v>
      </c>
      <c r="N1500" s="18">
        <f t="shared" si="216"/>
        <v>2.7104405200000001E-2</v>
      </c>
      <c r="O1500" s="36">
        <f t="shared" si="217"/>
        <v>1.3692296E-3</v>
      </c>
      <c r="P1500" s="362">
        <f t="shared" si="218"/>
        <v>146507</v>
      </c>
      <c r="Q1500" s="216"/>
      <c r="R1500" s="216"/>
      <c r="S1500" s="216"/>
      <c r="T1500" s="308"/>
      <c r="U1500" s="199">
        <f t="shared" si="219"/>
        <v>146507</v>
      </c>
      <c r="V1500" s="223">
        <f t="shared" si="214"/>
        <v>146507</v>
      </c>
      <c r="W1500" s="155"/>
      <c r="X1500" s="158"/>
      <c r="Y1500" s="152"/>
      <c r="Z1500" s="130"/>
      <c r="AA1500" s="124"/>
      <c r="AB1500" s="118"/>
      <c r="AC1500" s="135"/>
      <c r="AD1500" s="135"/>
      <c r="AE1500" s="144"/>
      <c r="AF1500" s="145"/>
      <c r="AG1500" s="135"/>
    </row>
    <row r="1501" spans="1:33" hidden="1">
      <c r="A1501" s="61" t="s">
        <v>6295</v>
      </c>
      <c r="B1501" s="31" t="s">
        <v>4092</v>
      </c>
      <c r="C1501" s="32" t="s">
        <v>2228</v>
      </c>
      <c r="D1501" s="32" t="s">
        <v>2228</v>
      </c>
      <c r="E1501" s="32" t="s">
        <v>2116</v>
      </c>
      <c r="F1501" s="32" t="s">
        <v>2117</v>
      </c>
      <c r="G1501" s="34" t="s">
        <v>2107</v>
      </c>
      <c r="H1501" s="35" t="s">
        <v>3515</v>
      </c>
      <c r="I1501" s="315">
        <v>59623</v>
      </c>
      <c r="J1501" s="341">
        <v>528</v>
      </c>
      <c r="K1501" s="335">
        <v>102</v>
      </c>
      <c r="L1501" s="327">
        <v>2179.2600000000002</v>
      </c>
      <c r="M1501" s="18">
        <f t="shared" si="215"/>
        <v>1.7107492E-3</v>
      </c>
      <c r="N1501" s="18">
        <f t="shared" si="216"/>
        <v>4.1448720000000002E-4</v>
      </c>
      <c r="O1501" s="36">
        <f t="shared" si="217"/>
        <v>2.09385E-5</v>
      </c>
      <c r="P1501" s="362">
        <f t="shared" si="218"/>
        <v>2240</v>
      </c>
      <c r="Q1501" s="216"/>
      <c r="R1501" s="216"/>
      <c r="S1501" s="216"/>
      <c r="T1501" s="308"/>
      <c r="U1501" s="199">
        <f t="shared" si="219"/>
        <v>2240</v>
      </c>
      <c r="V1501" s="223">
        <f t="shared" si="214"/>
        <v>2240</v>
      </c>
      <c r="W1501" s="155"/>
      <c r="X1501" s="158"/>
      <c r="Y1501" s="152"/>
      <c r="Z1501" s="130"/>
      <c r="AA1501" s="124"/>
      <c r="AB1501" s="118"/>
      <c r="AC1501" s="135"/>
      <c r="AD1501" s="135"/>
      <c r="AE1501" s="144"/>
      <c r="AF1501" s="145"/>
      <c r="AG1501" s="135"/>
    </row>
    <row r="1502" spans="1:33" hidden="1">
      <c r="A1502" s="61" t="s">
        <v>6296</v>
      </c>
      <c r="B1502" s="31" t="s">
        <v>4093</v>
      </c>
      <c r="C1502" s="32" t="s">
        <v>2228</v>
      </c>
      <c r="D1502" s="32" t="s">
        <v>2228</v>
      </c>
      <c r="E1502" s="32" t="s">
        <v>2115</v>
      </c>
      <c r="F1502" s="32" t="s">
        <v>2119</v>
      </c>
      <c r="G1502" s="34" t="s">
        <v>2108</v>
      </c>
      <c r="H1502" s="35" t="s">
        <v>3516</v>
      </c>
      <c r="I1502" s="315">
        <v>7621</v>
      </c>
      <c r="J1502" s="341">
        <v>2533</v>
      </c>
      <c r="K1502" s="335">
        <v>44</v>
      </c>
      <c r="L1502" s="327">
        <v>827.48</v>
      </c>
      <c r="M1502" s="18">
        <f t="shared" si="215"/>
        <v>5.7735204999999996E-3</v>
      </c>
      <c r="N1502" s="18">
        <f t="shared" si="216"/>
        <v>1.7673330300000002E-2</v>
      </c>
      <c r="O1502" s="36">
        <f t="shared" si="217"/>
        <v>8.9280119999999999E-4</v>
      </c>
      <c r="P1502" s="362">
        <f t="shared" si="218"/>
        <v>95529</v>
      </c>
      <c r="Q1502" s="216"/>
      <c r="R1502" s="216"/>
      <c r="S1502" s="216"/>
      <c r="T1502" s="308"/>
      <c r="U1502" s="199">
        <f t="shared" si="219"/>
        <v>95529</v>
      </c>
      <c r="V1502" s="223">
        <f t="shared" si="214"/>
        <v>95529</v>
      </c>
      <c r="W1502" s="155"/>
      <c r="X1502" s="158"/>
      <c r="Y1502" s="152"/>
      <c r="Z1502" s="130"/>
      <c r="AA1502" s="124"/>
      <c r="AB1502" s="118"/>
      <c r="AC1502" s="135"/>
      <c r="AD1502" s="135"/>
      <c r="AE1502" s="144"/>
      <c r="AF1502" s="145"/>
      <c r="AG1502" s="135"/>
    </row>
    <row r="1503" spans="1:33" hidden="1">
      <c r="A1503" s="61" t="s">
        <v>6297</v>
      </c>
      <c r="B1503" s="31" t="s">
        <v>4094</v>
      </c>
      <c r="C1503" s="32" t="s">
        <v>2228</v>
      </c>
      <c r="D1503" s="32" t="s">
        <v>2228</v>
      </c>
      <c r="E1503" s="32" t="s">
        <v>2120</v>
      </c>
      <c r="F1503" s="32" t="s">
        <v>2119</v>
      </c>
      <c r="G1503" s="34" t="s">
        <v>2108</v>
      </c>
      <c r="H1503" s="35" t="s">
        <v>3517</v>
      </c>
      <c r="I1503" s="315">
        <v>11335</v>
      </c>
      <c r="J1503" s="341">
        <v>1191</v>
      </c>
      <c r="K1503" s="335">
        <v>35</v>
      </c>
      <c r="L1503" s="327">
        <v>1404.94</v>
      </c>
      <c r="M1503" s="18">
        <f t="shared" si="215"/>
        <v>3.0877812E-3</v>
      </c>
      <c r="N1503" s="18">
        <f t="shared" si="216"/>
        <v>2.6175831999999998E-3</v>
      </c>
      <c r="O1503" s="36">
        <f t="shared" si="217"/>
        <v>1.3223210000000001E-4</v>
      </c>
      <c r="P1503" s="362">
        <f t="shared" si="218"/>
        <v>14148</v>
      </c>
      <c r="Q1503" s="216"/>
      <c r="R1503" s="216"/>
      <c r="S1503" s="216"/>
      <c r="T1503" s="308"/>
      <c r="U1503" s="199">
        <f t="shared" si="219"/>
        <v>14148</v>
      </c>
      <c r="V1503" s="223">
        <f t="shared" si="214"/>
        <v>14148</v>
      </c>
      <c r="W1503" s="155"/>
      <c r="X1503" s="158"/>
      <c r="Y1503" s="152"/>
      <c r="Z1503" s="130"/>
      <c r="AA1503" s="124"/>
      <c r="AB1503" s="118"/>
      <c r="AC1503" s="135"/>
      <c r="AD1503" s="135"/>
      <c r="AE1503" s="144"/>
      <c r="AF1503" s="145"/>
      <c r="AG1503" s="135"/>
    </row>
    <row r="1504" spans="1:33" hidden="1">
      <c r="A1504" s="61" t="s">
        <v>6298</v>
      </c>
      <c r="B1504" s="31" t="s">
        <v>4095</v>
      </c>
      <c r="C1504" s="32" t="s">
        <v>2228</v>
      </c>
      <c r="D1504" s="32" t="s">
        <v>2228</v>
      </c>
      <c r="E1504" s="32" t="s">
        <v>2122</v>
      </c>
      <c r="F1504" s="32" t="s">
        <v>2119</v>
      </c>
      <c r="G1504" s="34" t="s">
        <v>2108</v>
      </c>
      <c r="H1504" s="35" t="s">
        <v>3518</v>
      </c>
      <c r="I1504" s="315">
        <v>7331</v>
      </c>
      <c r="J1504" s="341">
        <v>1186</v>
      </c>
      <c r="K1504" s="335">
        <v>59</v>
      </c>
      <c r="L1504" s="327">
        <v>1041.6600000000001</v>
      </c>
      <c r="M1504" s="18">
        <f t="shared" si="215"/>
        <v>8.0480151999999996E-3</v>
      </c>
      <c r="N1504" s="18">
        <f t="shared" si="216"/>
        <v>9.1632068000000004E-3</v>
      </c>
      <c r="O1504" s="36">
        <f t="shared" si="217"/>
        <v>4.6289649999999998E-4</v>
      </c>
      <c r="P1504" s="362">
        <f t="shared" si="218"/>
        <v>49529</v>
      </c>
      <c r="Q1504" s="216"/>
      <c r="R1504" s="216"/>
      <c r="S1504" s="216"/>
      <c r="T1504" s="308"/>
      <c r="U1504" s="199">
        <f t="shared" si="219"/>
        <v>49529</v>
      </c>
      <c r="V1504" s="223">
        <f t="shared" si="214"/>
        <v>49529</v>
      </c>
      <c r="W1504" s="155"/>
      <c r="X1504" s="158"/>
      <c r="Y1504" s="152"/>
      <c r="Z1504" s="130"/>
      <c r="AA1504" s="124"/>
      <c r="AB1504" s="118"/>
      <c r="AC1504" s="135"/>
      <c r="AD1504" s="135"/>
      <c r="AE1504" s="144"/>
      <c r="AF1504" s="145"/>
      <c r="AG1504" s="135"/>
    </row>
    <row r="1505" spans="1:33" hidden="1">
      <c r="A1505" s="61" t="s">
        <v>7285</v>
      </c>
      <c r="B1505" s="31" t="s">
        <v>4096</v>
      </c>
      <c r="C1505" s="32" t="s">
        <v>2228</v>
      </c>
      <c r="D1505" s="32" t="s">
        <v>2228</v>
      </c>
      <c r="E1505" s="32" t="s">
        <v>2124</v>
      </c>
      <c r="F1505" s="32">
        <v>3</v>
      </c>
      <c r="G1505" s="34" t="s">
        <v>2109</v>
      </c>
      <c r="H1505" s="35" t="s">
        <v>3519</v>
      </c>
      <c r="I1505" s="315">
        <v>8497</v>
      </c>
      <c r="J1505" s="341">
        <v>3437</v>
      </c>
      <c r="K1505" s="335">
        <v>52</v>
      </c>
      <c r="L1505" s="327">
        <v>1105.8</v>
      </c>
      <c r="M1505" s="18">
        <f t="shared" si="215"/>
        <v>6.1198069000000001E-3</v>
      </c>
      <c r="N1505" s="18">
        <f t="shared" si="216"/>
        <v>1.9021320500000001E-2</v>
      </c>
      <c r="O1505" s="36">
        <f t="shared" si="217"/>
        <v>9.6089750000000001E-4</v>
      </c>
      <c r="P1505" s="362">
        <f t="shared" si="218"/>
        <v>102816</v>
      </c>
      <c r="Q1505" s="216"/>
      <c r="R1505" s="216"/>
      <c r="S1505" s="216"/>
      <c r="T1505" s="308"/>
      <c r="U1505" s="199">
        <f t="shared" si="219"/>
        <v>102816</v>
      </c>
      <c r="V1505" s="223">
        <f t="shared" si="214"/>
        <v>102816</v>
      </c>
      <c r="W1505" s="155"/>
      <c r="X1505" s="158"/>
      <c r="Y1505" s="152"/>
      <c r="Z1505" s="130"/>
      <c r="AA1505" s="124"/>
      <c r="AB1505" s="118"/>
      <c r="AC1505" s="135"/>
      <c r="AD1505" s="135"/>
      <c r="AE1505" s="144"/>
      <c r="AF1505" s="145"/>
      <c r="AG1505" s="135"/>
    </row>
    <row r="1506" spans="1:33" hidden="1">
      <c r="A1506" s="61" t="s">
        <v>6299</v>
      </c>
      <c r="B1506" s="31" t="s">
        <v>4097</v>
      </c>
      <c r="C1506" s="32" t="s">
        <v>2228</v>
      </c>
      <c r="D1506" s="32" t="s">
        <v>2228</v>
      </c>
      <c r="E1506" s="32" t="s">
        <v>2126</v>
      </c>
      <c r="F1506" s="32" t="s">
        <v>2119</v>
      </c>
      <c r="G1506" s="34" t="s">
        <v>2108</v>
      </c>
      <c r="H1506" s="35" t="s">
        <v>3520</v>
      </c>
      <c r="I1506" s="315">
        <v>11024</v>
      </c>
      <c r="J1506" s="341">
        <v>1232</v>
      </c>
      <c r="K1506" s="335">
        <v>31</v>
      </c>
      <c r="L1506" s="327">
        <v>1466.04</v>
      </c>
      <c r="M1506" s="18">
        <f t="shared" si="215"/>
        <v>2.8120464E-3</v>
      </c>
      <c r="N1506" s="18">
        <f t="shared" si="216"/>
        <v>2.3631286000000001E-3</v>
      </c>
      <c r="O1506" s="36">
        <f t="shared" si="217"/>
        <v>1.1937779999999999E-4</v>
      </c>
      <c r="P1506" s="362">
        <f t="shared" si="218"/>
        <v>12773</v>
      </c>
      <c r="Q1506" s="216"/>
      <c r="R1506" s="216"/>
      <c r="S1506" s="216"/>
      <c r="T1506" s="308"/>
      <c r="U1506" s="199">
        <f t="shared" si="219"/>
        <v>12773</v>
      </c>
      <c r="V1506" s="223">
        <f t="shared" si="214"/>
        <v>12773</v>
      </c>
      <c r="W1506" s="155"/>
      <c r="X1506" s="158"/>
      <c r="Y1506" s="152"/>
      <c r="Z1506" s="130"/>
      <c r="AA1506" s="124"/>
      <c r="AB1506" s="118"/>
      <c r="AC1506" s="135"/>
      <c r="AD1506" s="135"/>
      <c r="AE1506" s="144"/>
      <c r="AF1506" s="145"/>
      <c r="AG1506" s="135"/>
    </row>
    <row r="1507" spans="1:33" hidden="1">
      <c r="A1507" s="61" t="s">
        <v>6300</v>
      </c>
      <c r="B1507" s="31" t="s">
        <v>4098</v>
      </c>
      <c r="C1507" s="32" t="s">
        <v>2228</v>
      </c>
      <c r="D1507" s="32" t="s">
        <v>2234</v>
      </c>
      <c r="E1507" s="32" t="s">
        <v>2116</v>
      </c>
      <c r="F1507" s="32" t="s">
        <v>2119</v>
      </c>
      <c r="G1507" s="34" t="s">
        <v>2108</v>
      </c>
      <c r="H1507" s="35" t="s">
        <v>3521</v>
      </c>
      <c r="I1507" s="315">
        <v>11777</v>
      </c>
      <c r="J1507" s="341">
        <v>1656</v>
      </c>
      <c r="K1507" s="335">
        <v>119</v>
      </c>
      <c r="L1507" s="327">
        <v>1336.34</v>
      </c>
      <c r="M1507" s="18">
        <f t="shared" si="215"/>
        <v>1.01044408E-2</v>
      </c>
      <c r="N1507" s="18">
        <f t="shared" si="216"/>
        <v>1.25214795E-2</v>
      </c>
      <c r="O1507" s="36">
        <f t="shared" si="217"/>
        <v>6.3254589999999996E-4</v>
      </c>
      <c r="P1507" s="362">
        <f t="shared" si="218"/>
        <v>67682</v>
      </c>
      <c r="Q1507" s="216"/>
      <c r="R1507" s="216"/>
      <c r="S1507" s="216"/>
      <c r="T1507" s="308"/>
      <c r="U1507" s="199">
        <f t="shared" si="219"/>
        <v>67682</v>
      </c>
      <c r="V1507" s="223">
        <f t="shared" si="214"/>
        <v>67682</v>
      </c>
      <c r="W1507" s="155"/>
      <c r="X1507" s="158"/>
      <c r="Y1507" s="152"/>
      <c r="Z1507" s="130"/>
      <c r="AA1507" s="124"/>
      <c r="AB1507" s="118"/>
      <c r="AC1507" s="135"/>
      <c r="AD1507" s="135"/>
      <c r="AE1507" s="144"/>
      <c r="AF1507" s="145"/>
      <c r="AG1507" s="135"/>
    </row>
    <row r="1508" spans="1:33" hidden="1">
      <c r="A1508" s="61" t="s">
        <v>6301</v>
      </c>
      <c r="B1508" s="31" t="s">
        <v>4099</v>
      </c>
      <c r="C1508" s="32" t="s">
        <v>2228</v>
      </c>
      <c r="D1508" s="32" t="s">
        <v>2234</v>
      </c>
      <c r="E1508" s="32" t="s">
        <v>2115</v>
      </c>
      <c r="F1508" s="32" t="s">
        <v>2119</v>
      </c>
      <c r="G1508" s="34" t="s">
        <v>2108</v>
      </c>
      <c r="H1508" s="35" t="s">
        <v>3522</v>
      </c>
      <c r="I1508" s="315">
        <v>10338</v>
      </c>
      <c r="J1508" s="341">
        <v>274</v>
      </c>
      <c r="K1508" s="335">
        <v>148</v>
      </c>
      <c r="L1508" s="327">
        <v>1012.52</v>
      </c>
      <c r="M1508" s="18">
        <f t="shared" si="215"/>
        <v>1.43161153E-2</v>
      </c>
      <c r="N1508" s="18">
        <f t="shared" si="216"/>
        <v>3.8741117000000002E-3</v>
      </c>
      <c r="O1508" s="36">
        <f t="shared" si="217"/>
        <v>1.957079E-4</v>
      </c>
      <c r="P1508" s="362">
        <f t="shared" si="218"/>
        <v>20940</v>
      </c>
      <c r="Q1508" s="216"/>
      <c r="R1508" s="216"/>
      <c r="S1508" s="216"/>
      <c r="T1508" s="308"/>
      <c r="U1508" s="199">
        <f t="shared" si="219"/>
        <v>20940</v>
      </c>
      <c r="V1508" s="223">
        <f t="shared" si="214"/>
        <v>20940</v>
      </c>
      <c r="W1508" s="155"/>
      <c r="X1508" s="158"/>
      <c r="Y1508" s="152"/>
      <c r="Z1508" s="130"/>
      <c r="AA1508" s="124"/>
      <c r="AB1508" s="118"/>
      <c r="AC1508" s="135"/>
      <c r="AD1508" s="135"/>
      <c r="AE1508" s="144"/>
      <c r="AF1508" s="145"/>
      <c r="AG1508" s="135"/>
    </row>
    <row r="1509" spans="1:33" hidden="1">
      <c r="A1509" s="61" t="s">
        <v>6302</v>
      </c>
      <c r="B1509" s="31" t="s">
        <v>4100</v>
      </c>
      <c r="C1509" s="32" t="s">
        <v>2228</v>
      </c>
      <c r="D1509" s="32" t="s">
        <v>2234</v>
      </c>
      <c r="E1509" s="32" t="s">
        <v>2120</v>
      </c>
      <c r="F1509" s="32" t="s">
        <v>2119</v>
      </c>
      <c r="G1509" s="34" t="s">
        <v>2108</v>
      </c>
      <c r="H1509" s="35" t="s">
        <v>3523</v>
      </c>
      <c r="I1509" s="315">
        <v>10537</v>
      </c>
      <c r="J1509" s="341">
        <v>979</v>
      </c>
      <c r="K1509" s="335">
        <v>111</v>
      </c>
      <c r="L1509" s="327">
        <v>970.91</v>
      </c>
      <c r="M1509" s="18">
        <f t="shared" si="215"/>
        <v>1.0534307600000001E-2</v>
      </c>
      <c r="N1509" s="18">
        <f t="shared" si="216"/>
        <v>1.0622083500000001E-2</v>
      </c>
      <c r="O1509" s="36">
        <f t="shared" si="217"/>
        <v>5.3659430000000004E-4</v>
      </c>
      <c r="P1509" s="362">
        <f t="shared" si="218"/>
        <v>57415</v>
      </c>
      <c r="Q1509" s="216"/>
      <c r="R1509" s="216"/>
      <c r="S1509" s="216"/>
      <c r="T1509" s="308"/>
      <c r="U1509" s="199">
        <f t="shared" si="219"/>
        <v>57415</v>
      </c>
      <c r="V1509" s="223">
        <f t="shared" si="214"/>
        <v>57415</v>
      </c>
      <c r="W1509" s="155"/>
      <c r="X1509" s="158"/>
      <c r="Y1509" s="152"/>
      <c r="Z1509" s="130"/>
      <c r="AA1509" s="124"/>
      <c r="AB1509" s="118"/>
      <c r="AC1509" s="135"/>
      <c r="AD1509" s="135"/>
      <c r="AE1509" s="144"/>
      <c r="AF1509" s="145"/>
      <c r="AG1509" s="135"/>
    </row>
    <row r="1510" spans="1:33" hidden="1">
      <c r="A1510" s="61" t="s">
        <v>6303</v>
      </c>
      <c r="B1510" s="31" t="s">
        <v>4101</v>
      </c>
      <c r="C1510" s="32" t="s">
        <v>2228</v>
      </c>
      <c r="D1510" s="32" t="s">
        <v>2234</v>
      </c>
      <c r="E1510" s="32" t="s">
        <v>2122</v>
      </c>
      <c r="F1510" s="32">
        <v>3</v>
      </c>
      <c r="G1510" s="34" t="s">
        <v>2109</v>
      </c>
      <c r="H1510" s="35" t="s">
        <v>3524</v>
      </c>
      <c r="I1510" s="315">
        <v>20521</v>
      </c>
      <c r="J1510" s="341">
        <v>2115</v>
      </c>
      <c r="K1510" s="335">
        <v>151</v>
      </c>
      <c r="L1510" s="327">
        <v>1077.3499999999999</v>
      </c>
      <c r="M1510" s="18">
        <f t="shared" si="215"/>
        <v>7.3583158000000001E-3</v>
      </c>
      <c r="N1510" s="18">
        <f t="shared" si="216"/>
        <v>1.444548E-2</v>
      </c>
      <c r="O1510" s="36">
        <f t="shared" si="217"/>
        <v>7.2974040000000002E-4</v>
      </c>
      <c r="P1510" s="362">
        <f t="shared" si="218"/>
        <v>78082</v>
      </c>
      <c r="Q1510" s="216"/>
      <c r="R1510" s="216"/>
      <c r="S1510" s="216"/>
      <c r="T1510" s="308"/>
      <c r="U1510" s="199">
        <f t="shared" si="219"/>
        <v>78082</v>
      </c>
      <c r="V1510" s="223">
        <f t="shared" si="214"/>
        <v>78082</v>
      </c>
      <c r="W1510" s="155"/>
      <c r="X1510" s="158"/>
      <c r="Y1510" s="152"/>
      <c r="Z1510" s="130"/>
      <c r="AA1510" s="124"/>
      <c r="AB1510" s="118"/>
      <c r="AC1510" s="135"/>
      <c r="AD1510" s="135"/>
      <c r="AE1510" s="144"/>
      <c r="AF1510" s="145"/>
      <c r="AG1510" s="135"/>
    </row>
    <row r="1511" spans="1:33" hidden="1">
      <c r="A1511" s="61" t="s">
        <v>6304</v>
      </c>
      <c r="B1511" s="31" t="s">
        <v>4102</v>
      </c>
      <c r="C1511" s="32" t="s">
        <v>2228</v>
      </c>
      <c r="D1511" s="32" t="s">
        <v>2234</v>
      </c>
      <c r="E1511" s="32" t="s">
        <v>2124</v>
      </c>
      <c r="F1511" s="32" t="s">
        <v>2119</v>
      </c>
      <c r="G1511" s="34" t="s">
        <v>2108</v>
      </c>
      <c r="H1511" s="35" t="s">
        <v>2940</v>
      </c>
      <c r="I1511" s="315">
        <v>7988</v>
      </c>
      <c r="J1511" s="341">
        <v>1144</v>
      </c>
      <c r="K1511" s="335">
        <v>153</v>
      </c>
      <c r="L1511" s="327">
        <v>869.51</v>
      </c>
      <c r="M1511" s="18">
        <f t="shared" si="215"/>
        <v>1.91537305E-2</v>
      </c>
      <c r="N1511" s="18">
        <f t="shared" si="216"/>
        <v>2.5200248000000001E-2</v>
      </c>
      <c r="O1511" s="36">
        <f t="shared" si="217"/>
        <v>1.2730375E-3</v>
      </c>
      <c r="P1511" s="362">
        <f t="shared" si="218"/>
        <v>136215</v>
      </c>
      <c r="Q1511" s="216"/>
      <c r="R1511" s="216"/>
      <c r="S1511" s="216"/>
      <c r="T1511" s="308"/>
      <c r="U1511" s="199">
        <f t="shared" si="219"/>
        <v>136215</v>
      </c>
      <c r="V1511" s="223">
        <f t="shared" si="214"/>
        <v>136215</v>
      </c>
      <c r="W1511" s="155"/>
      <c r="X1511" s="158"/>
      <c r="Y1511" s="152"/>
      <c r="Z1511" s="130"/>
      <c r="AA1511" s="124"/>
      <c r="AB1511" s="118"/>
      <c r="AC1511" s="135"/>
      <c r="AD1511" s="135"/>
      <c r="AE1511" s="144"/>
      <c r="AF1511" s="145"/>
      <c r="AG1511" s="135"/>
    </row>
    <row r="1512" spans="1:33" hidden="1">
      <c r="A1512" s="61" t="s">
        <v>6305</v>
      </c>
      <c r="B1512" s="31" t="s">
        <v>4103</v>
      </c>
      <c r="C1512" s="32" t="s">
        <v>2228</v>
      </c>
      <c r="D1512" s="32" t="s">
        <v>2242</v>
      </c>
      <c r="E1512" s="32" t="s">
        <v>2116</v>
      </c>
      <c r="F1512" s="32">
        <v>3</v>
      </c>
      <c r="G1512" s="34" t="s">
        <v>2109</v>
      </c>
      <c r="H1512" s="35" t="s">
        <v>3525</v>
      </c>
      <c r="I1512" s="315">
        <v>11770</v>
      </c>
      <c r="J1512" s="341">
        <v>1714</v>
      </c>
      <c r="K1512" s="335">
        <v>70</v>
      </c>
      <c r="L1512" s="327">
        <v>1223.05</v>
      </c>
      <c r="M1512" s="18">
        <f t="shared" si="215"/>
        <v>5.9473236999999998E-3</v>
      </c>
      <c r="N1512" s="18">
        <f t="shared" si="216"/>
        <v>8.3346656000000009E-3</v>
      </c>
      <c r="O1512" s="36">
        <f t="shared" si="217"/>
        <v>4.210412E-4</v>
      </c>
      <c r="P1512" s="362">
        <f t="shared" si="218"/>
        <v>45051</v>
      </c>
      <c r="Q1512" s="216"/>
      <c r="R1512" s="216"/>
      <c r="S1512" s="216"/>
      <c r="T1512" s="308"/>
      <c r="U1512" s="199">
        <f t="shared" si="219"/>
        <v>45051</v>
      </c>
      <c r="V1512" s="223">
        <f t="shared" si="214"/>
        <v>45051</v>
      </c>
      <c r="W1512" s="155"/>
      <c r="X1512" s="158"/>
      <c r="Y1512" s="152"/>
      <c r="Z1512" s="130"/>
      <c r="AA1512" s="124"/>
      <c r="AB1512" s="118"/>
      <c r="AC1512" s="135"/>
      <c r="AD1512" s="135"/>
      <c r="AE1512" s="144"/>
      <c r="AF1512" s="145"/>
      <c r="AG1512" s="135"/>
    </row>
    <row r="1513" spans="1:33" hidden="1">
      <c r="A1513" s="61" t="s">
        <v>6306</v>
      </c>
      <c r="B1513" s="31" t="s">
        <v>4104</v>
      </c>
      <c r="C1513" s="32" t="s">
        <v>2228</v>
      </c>
      <c r="D1513" s="32" t="s">
        <v>2242</v>
      </c>
      <c r="E1513" s="32" t="s">
        <v>2115</v>
      </c>
      <c r="F1513" s="32" t="s">
        <v>2119</v>
      </c>
      <c r="G1513" s="34" t="s">
        <v>2108</v>
      </c>
      <c r="H1513" s="35" t="s">
        <v>3526</v>
      </c>
      <c r="I1513" s="315">
        <v>13050</v>
      </c>
      <c r="J1513" s="341">
        <v>512</v>
      </c>
      <c r="K1513" s="335">
        <v>43</v>
      </c>
      <c r="L1513" s="327">
        <v>1554.06</v>
      </c>
      <c r="M1513" s="18">
        <f t="shared" si="215"/>
        <v>3.2950191000000002E-3</v>
      </c>
      <c r="N1513" s="18">
        <f t="shared" si="216"/>
        <v>1.0855757000000001E-3</v>
      </c>
      <c r="O1513" s="36">
        <f t="shared" si="217"/>
        <v>5.4839800000000003E-5</v>
      </c>
      <c r="P1513" s="362">
        <f t="shared" si="218"/>
        <v>5867</v>
      </c>
      <c r="Q1513" s="216"/>
      <c r="R1513" s="216"/>
      <c r="S1513" s="216"/>
      <c r="T1513" s="308"/>
      <c r="U1513" s="199">
        <f t="shared" si="219"/>
        <v>5867</v>
      </c>
      <c r="V1513" s="223">
        <f t="shared" si="214"/>
        <v>5867</v>
      </c>
      <c r="W1513" s="155"/>
      <c r="X1513" s="158"/>
      <c r="Y1513" s="152"/>
      <c r="Z1513" s="130"/>
      <c r="AA1513" s="124"/>
      <c r="AB1513" s="118"/>
      <c r="AC1513" s="135"/>
      <c r="AD1513" s="135"/>
      <c r="AE1513" s="144"/>
      <c r="AF1513" s="145"/>
      <c r="AG1513" s="135"/>
    </row>
    <row r="1514" spans="1:33" hidden="1">
      <c r="A1514" s="61" t="s">
        <v>6307</v>
      </c>
      <c r="B1514" s="31" t="s">
        <v>4105</v>
      </c>
      <c r="C1514" s="32" t="s">
        <v>2228</v>
      </c>
      <c r="D1514" s="32" t="s">
        <v>2242</v>
      </c>
      <c r="E1514" s="32" t="s">
        <v>2120</v>
      </c>
      <c r="F1514" s="32" t="s">
        <v>2119</v>
      </c>
      <c r="G1514" s="34" t="s">
        <v>2108</v>
      </c>
      <c r="H1514" s="35" t="s">
        <v>3527</v>
      </c>
      <c r="I1514" s="315">
        <v>10010</v>
      </c>
      <c r="J1514" s="341">
        <v>1246</v>
      </c>
      <c r="K1514" s="335">
        <v>24</v>
      </c>
      <c r="L1514" s="327">
        <v>1310.42</v>
      </c>
      <c r="M1514" s="18">
        <f t="shared" si="215"/>
        <v>2.3976023000000001E-3</v>
      </c>
      <c r="N1514" s="18">
        <f t="shared" si="216"/>
        <v>2.2797365999999999E-3</v>
      </c>
      <c r="O1514" s="36">
        <f t="shared" si="217"/>
        <v>1.1516510000000001E-4</v>
      </c>
      <c r="P1514" s="362">
        <f t="shared" si="218"/>
        <v>12322</v>
      </c>
      <c r="Q1514" s="216"/>
      <c r="R1514" s="216"/>
      <c r="S1514" s="216"/>
      <c r="T1514" s="308"/>
      <c r="U1514" s="199">
        <f t="shared" si="219"/>
        <v>12322</v>
      </c>
      <c r="V1514" s="223">
        <f t="shared" si="214"/>
        <v>12322</v>
      </c>
      <c r="W1514" s="155"/>
      <c r="X1514" s="158"/>
      <c r="Y1514" s="152"/>
      <c r="Z1514" s="130"/>
      <c r="AA1514" s="124"/>
      <c r="AB1514" s="118"/>
      <c r="AC1514" s="135"/>
      <c r="AD1514" s="135"/>
      <c r="AE1514" s="144"/>
      <c r="AF1514" s="145"/>
      <c r="AG1514" s="135"/>
    </row>
    <row r="1515" spans="1:33" hidden="1">
      <c r="A1515" s="61" t="s">
        <v>6308</v>
      </c>
      <c r="B1515" s="31" t="s">
        <v>4106</v>
      </c>
      <c r="C1515" s="32" t="s">
        <v>2228</v>
      </c>
      <c r="D1515" s="32" t="s">
        <v>2242</v>
      </c>
      <c r="E1515" s="32" t="s">
        <v>2122</v>
      </c>
      <c r="F1515" s="32">
        <v>3</v>
      </c>
      <c r="G1515" s="34" t="s">
        <v>2109</v>
      </c>
      <c r="H1515" s="35" t="s">
        <v>3528</v>
      </c>
      <c r="I1515" s="315">
        <v>17890</v>
      </c>
      <c r="J1515" s="341">
        <v>1092</v>
      </c>
      <c r="K1515" s="335">
        <v>51</v>
      </c>
      <c r="L1515" s="327">
        <v>1861.73</v>
      </c>
      <c r="M1515" s="18">
        <f t="shared" si="215"/>
        <v>2.8507545999999998E-3</v>
      </c>
      <c r="N1515" s="18">
        <f t="shared" si="216"/>
        <v>1.6721135E-3</v>
      </c>
      <c r="O1515" s="36">
        <f t="shared" si="217"/>
        <v>8.4469900000000002E-5</v>
      </c>
      <c r="P1515" s="362">
        <f t="shared" si="218"/>
        <v>9038</v>
      </c>
      <c r="Q1515" s="216"/>
      <c r="R1515" s="216"/>
      <c r="S1515" s="216"/>
      <c r="T1515" s="308"/>
      <c r="U1515" s="199">
        <f t="shared" si="219"/>
        <v>9038</v>
      </c>
      <c r="V1515" s="223">
        <f t="shared" si="214"/>
        <v>9038</v>
      </c>
      <c r="W1515" s="155"/>
      <c r="X1515" s="158"/>
      <c r="Y1515" s="152"/>
      <c r="Z1515" s="130"/>
      <c r="AA1515" s="124"/>
      <c r="AB1515" s="118"/>
      <c r="AC1515" s="135"/>
      <c r="AD1515" s="135"/>
      <c r="AE1515" s="144"/>
      <c r="AF1515" s="145"/>
      <c r="AG1515" s="135"/>
    </row>
    <row r="1516" spans="1:33" hidden="1">
      <c r="A1516" s="61" t="s">
        <v>6309</v>
      </c>
      <c r="B1516" s="31" t="s">
        <v>4107</v>
      </c>
      <c r="C1516" s="32" t="s">
        <v>2228</v>
      </c>
      <c r="D1516" s="32" t="s">
        <v>2249</v>
      </c>
      <c r="E1516" s="32" t="s">
        <v>2116</v>
      </c>
      <c r="F1516" s="32" t="s">
        <v>2119</v>
      </c>
      <c r="G1516" s="34" t="s">
        <v>2108</v>
      </c>
      <c r="H1516" s="35" t="s">
        <v>3529</v>
      </c>
      <c r="I1516" s="315">
        <v>3150</v>
      </c>
      <c r="J1516" s="341">
        <v>1311</v>
      </c>
      <c r="K1516" s="335">
        <v>31</v>
      </c>
      <c r="L1516" s="327">
        <v>1141.68</v>
      </c>
      <c r="M1516" s="18">
        <f t="shared" si="215"/>
        <v>9.8412698E-3</v>
      </c>
      <c r="N1516" s="18">
        <f t="shared" si="216"/>
        <v>1.13008064E-2</v>
      </c>
      <c r="O1516" s="36">
        <f t="shared" si="217"/>
        <v>5.7088129999999996E-4</v>
      </c>
      <c r="P1516" s="362">
        <f t="shared" si="218"/>
        <v>61084</v>
      </c>
      <c r="Q1516" s="216"/>
      <c r="R1516" s="216"/>
      <c r="S1516" s="216"/>
      <c r="T1516" s="308"/>
      <c r="U1516" s="199">
        <f t="shared" si="219"/>
        <v>61084</v>
      </c>
      <c r="V1516" s="223">
        <f t="shared" si="214"/>
        <v>61084</v>
      </c>
      <c r="W1516" s="155"/>
      <c r="X1516" s="158"/>
      <c r="Y1516" s="152"/>
      <c r="Z1516" s="130"/>
      <c r="AA1516" s="124"/>
      <c r="AB1516" s="118"/>
      <c r="AC1516" s="135"/>
      <c r="AD1516" s="135"/>
      <c r="AE1516" s="144"/>
      <c r="AF1516" s="145"/>
      <c r="AG1516" s="135"/>
    </row>
    <row r="1517" spans="1:33" hidden="1">
      <c r="A1517" s="61" t="s">
        <v>6310</v>
      </c>
      <c r="B1517" s="31" t="s">
        <v>4108</v>
      </c>
      <c r="C1517" s="32" t="s">
        <v>2228</v>
      </c>
      <c r="D1517" s="32" t="s">
        <v>2249</v>
      </c>
      <c r="E1517" s="32" t="s">
        <v>2115</v>
      </c>
      <c r="F1517" s="32" t="s">
        <v>2119</v>
      </c>
      <c r="G1517" s="34" t="s">
        <v>2108</v>
      </c>
      <c r="H1517" s="35" t="s">
        <v>3530</v>
      </c>
      <c r="I1517" s="315">
        <v>1771</v>
      </c>
      <c r="J1517" s="341">
        <v>1719</v>
      </c>
      <c r="K1517" s="335">
        <v>17</v>
      </c>
      <c r="L1517" s="327">
        <v>2655.19</v>
      </c>
      <c r="M1517" s="18">
        <f t="shared" si="215"/>
        <v>9.5990964999999994E-3</v>
      </c>
      <c r="N1517" s="18">
        <f t="shared" si="216"/>
        <v>6.2145634999999999E-3</v>
      </c>
      <c r="O1517" s="36">
        <f t="shared" si="217"/>
        <v>3.1394019999999998E-4</v>
      </c>
      <c r="P1517" s="362">
        <f t="shared" si="218"/>
        <v>33591</v>
      </c>
      <c r="Q1517" s="216"/>
      <c r="R1517" s="216"/>
      <c r="S1517" s="216"/>
      <c r="T1517" s="308"/>
      <c r="U1517" s="199">
        <f t="shared" si="219"/>
        <v>33591</v>
      </c>
      <c r="V1517" s="223">
        <f t="shared" si="214"/>
        <v>33591</v>
      </c>
      <c r="W1517" s="155"/>
      <c r="X1517" s="158"/>
      <c r="Y1517" s="152"/>
      <c r="Z1517" s="130"/>
      <c r="AA1517" s="124"/>
      <c r="AB1517" s="118"/>
      <c r="AC1517" s="135"/>
      <c r="AD1517" s="135"/>
      <c r="AE1517" s="144"/>
      <c r="AF1517" s="145"/>
      <c r="AG1517" s="135"/>
    </row>
    <row r="1518" spans="1:33" hidden="1">
      <c r="A1518" s="61" t="s">
        <v>6311</v>
      </c>
      <c r="B1518" s="31" t="s">
        <v>4109</v>
      </c>
      <c r="C1518" s="32" t="s">
        <v>2228</v>
      </c>
      <c r="D1518" s="32" t="s">
        <v>2249</v>
      </c>
      <c r="E1518" s="32" t="s">
        <v>2120</v>
      </c>
      <c r="F1518" s="32">
        <v>3</v>
      </c>
      <c r="G1518" s="34" t="s">
        <v>2109</v>
      </c>
      <c r="H1518" s="35" t="s">
        <v>3531</v>
      </c>
      <c r="I1518" s="315">
        <v>11262</v>
      </c>
      <c r="J1518" s="341">
        <v>1065</v>
      </c>
      <c r="K1518" s="335">
        <v>59</v>
      </c>
      <c r="L1518" s="327">
        <v>1226.8599999999999</v>
      </c>
      <c r="M1518" s="18">
        <f t="shared" si="215"/>
        <v>5.2388562999999997E-3</v>
      </c>
      <c r="N1518" s="18">
        <f t="shared" si="216"/>
        <v>4.5476924E-3</v>
      </c>
      <c r="O1518" s="36">
        <f t="shared" si="217"/>
        <v>2.2973509999999999E-4</v>
      </c>
      <c r="P1518" s="362">
        <f t="shared" si="218"/>
        <v>24581</v>
      </c>
      <c r="Q1518" s="216"/>
      <c r="R1518" s="216"/>
      <c r="S1518" s="216"/>
      <c r="T1518" s="308"/>
      <c r="U1518" s="199">
        <f t="shared" si="219"/>
        <v>24581</v>
      </c>
      <c r="V1518" s="223">
        <f t="shared" si="214"/>
        <v>24581</v>
      </c>
      <c r="W1518" s="155"/>
      <c r="X1518" s="158"/>
      <c r="Y1518" s="152"/>
      <c r="Z1518" s="130"/>
      <c r="AA1518" s="124"/>
      <c r="AB1518" s="118"/>
      <c r="AC1518" s="135"/>
      <c r="AD1518" s="135"/>
      <c r="AE1518" s="144"/>
      <c r="AF1518" s="145"/>
      <c r="AG1518" s="135"/>
    </row>
    <row r="1519" spans="1:33" hidden="1">
      <c r="A1519" s="61" t="s">
        <v>6312</v>
      </c>
      <c r="B1519" s="31" t="s">
        <v>4110</v>
      </c>
      <c r="C1519" s="32" t="s">
        <v>2228</v>
      </c>
      <c r="D1519" s="32" t="s">
        <v>2249</v>
      </c>
      <c r="E1519" s="32" t="s">
        <v>2122</v>
      </c>
      <c r="F1519" s="32" t="s">
        <v>2119</v>
      </c>
      <c r="G1519" s="34" t="s">
        <v>2108</v>
      </c>
      <c r="H1519" s="35" t="s">
        <v>3532</v>
      </c>
      <c r="I1519" s="315">
        <v>4882</v>
      </c>
      <c r="J1519" s="341">
        <v>1511</v>
      </c>
      <c r="K1519" s="335">
        <v>45</v>
      </c>
      <c r="L1519" s="327">
        <v>965.93</v>
      </c>
      <c r="M1519" s="18">
        <f t="shared" si="215"/>
        <v>9.2175337000000006E-3</v>
      </c>
      <c r="N1519" s="18">
        <f t="shared" si="216"/>
        <v>1.44189469E-2</v>
      </c>
      <c r="O1519" s="36">
        <f t="shared" si="217"/>
        <v>7.2840000000000003E-4</v>
      </c>
      <c r="P1519" s="362">
        <f t="shared" si="218"/>
        <v>77938</v>
      </c>
      <c r="Q1519" s="216"/>
      <c r="R1519" s="216"/>
      <c r="S1519" s="216"/>
      <c r="T1519" s="308"/>
      <c r="U1519" s="199">
        <f t="shared" si="219"/>
        <v>77938</v>
      </c>
      <c r="V1519" s="223">
        <f t="shared" si="214"/>
        <v>77938</v>
      </c>
      <c r="W1519" s="155"/>
      <c r="X1519" s="158"/>
      <c r="Y1519" s="152"/>
      <c r="Z1519" s="130"/>
      <c r="AA1519" s="124"/>
      <c r="AB1519" s="118"/>
      <c r="AC1519" s="135"/>
      <c r="AD1519" s="135"/>
      <c r="AE1519" s="144"/>
      <c r="AF1519" s="145"/>
      <c r="AG1519" s="135"/>
    </row>
    <row r="1520" spans="1:33" hidden="1">
      <c r="A1520" s="61" t="s">
        <v>6313</v>
      </c>
      <c r="B1520" s="31" t="s">
        <v>4111</v>
      </c>
      <c r="C1520" s="32" t="s">
        <v>2228</v>
      </c>
      <c r="D1520" s="32" t="s">
        <v>2249</v>
      </c>
      <c r="E1520" s="32" t="s">
        <v>2124</v>
      </c>
      <c r="F1520" s="32" t="s">
        <v>2119</v>
      </c>
      <c r="G1520" s="34" t="s">
        <v>2108</v>
      </c>
      <c r="H1520" s="35" t="s">
        <v>3533</v>
      </c>
      <c r="I1520" s="315">
        <v>5310</v>
      </c>
      <c r="J1520" s="341">
        <v>1296</v>
      </c>
      <c r="K1520" s="335">
        <v>13</v>
      </c>
      <c r="L1520" s="327">
        <v>3124.31</v>
      </c>
      <c r="M1520" s="18">
        <f t="shared" si="215"/>
        <v>2.4482109E-3</v>
      </c>
      <c r="N1520" s="18">
        <f t="shared" si="216"/>
        <v>1.0155462000000001E-3</v>
      </c>
      <c r="O1520" s="36">
        <f t="shared" si="217"/>
        <v>5.1302199999999998E-5</v>
      </c>
      <c r="P1520" s="362">
        <f t="shared" si="218"/>
        <v>5489</v>
      </c>
      <c r="Q1520" s="216"/>
      <c r="R1520" s="216"/>
      <c r="S1520" s="216"/>
      <c r="T1520" s="308"/>
      <c r="U1520" s="199">
        <f t="shared" si="219"/>
        <v>5489</v>
      </c>
      <c r="V1520" s="223">
        <f t="shared" si="214"/>
        <v>5489</v>
      </c>
      <c r="W1520" s="155"/>
      <c r="X1520" s="158"/>
      <c r="Y1520" s="152"/>
      <c r="Z1520" s="130"/>
      <c r="AA1520" s="124"/>
      <c r="AB1520" s="118"/>
      <c r="AC1520" s="135"/>
      <c r="AD1520" s="135"/>
      <c r="AE1520" s="144"/>
      <c r="AF1520" s="145"/>
      <c r="AG1520" s="135"/>
    </row>
    <row r="1521" spans="1:33" hidden="1">
      <c r="A1521" s="61" t="s">
        <v>6314</v>
      </c>
      <c r="B1521" s="31" t="s">
        <v>4112</v>
      </c>
      <c r="C1521" s="32" t="s">
        <v>2228</v>
      </c>
      <c r="D1521" s="32" t="s">
        <v>2292</v>
      </c>
      <c r="E1521" s="32" t="s">
        <v>2116</v>
      </c>
      <c r="F1521" s="32" t="s">
        <v>2117</v>
      </c>
      <c r="G1521" s="34" t="s">
        <v>2107</v>
      </c>
      <c r="H1521" s="35" t="s">
        <v>3534</v>
      </c>
      <c r="I1521" s="312">
        <v>45944</v>
      </c>
      <c r="J1521" s="341">
        <v>1033</v>
      </c>
      <c r="K1521" s="335">
        <v>206</v>
      </c>
      <c r="L1521" s="327">
        <v>2143.58</v>
      </c>
      <c r="M1521" s="18">
        <f t="shared" si="215"/>
        <v>4.4837193000000003E-3</v>
      </c>
      <c r="N1521" s="18">
        <f t="shared" si="216"/>
        <v>2.1607227000000001E-3</v>
      </c>
      <c r="O1521" s="36">
        <f t="shared" si="217"/>
        <v>1.091529E-4</v>
      </c>
      <c r="P1521" s="362">
        <f t="shared" si="218"/>
        <v>11679</v>
      </c>
      <c r="Q1521" s="216"/>
      <c r="R1521" s="216"/>
      <c r="S1521" s="216"/>
      <c r="T1521" s="308"/>
      <c r="U1521" s="199">
        <f t="shared" si="219"/>
        <v>11679</v>
      </c>
      <c r="V1521" s="223">
        <f t="shared" si="214"/>
        <v>11679</v>
      </c>
      <c r="W1521" s="155"/>
      <c r="X1521" s="158"/>
      <c r="Y1521" s="152"/>
      <c r="Z1521" s="130"/>
      <c r="AA1521" s="124"/>
      <c r="AB1521" s="118"/>
      <c r="AC1521" s="135"/>
      <c r="AD1521" s="135"/>
      <c r="AE1521" s="144"/>
      <c r="AF1521" s="145"/>
      <c r="AG1521" s="135"/>
    </row>
    <row r="1522" spans="1:33" hidden="1">
      <c r="A1522" s="61" t="s">
        <v>6315</v>
      </c>
      <c r="B1522" s="31" t="s">
        <v>4113</v>
      </c>
      <c r="C1522" s="32" t="s">
        <v>2228</v>
      </c>
      <c r="D1522" s="32" t="s">
        <v>2294</v>
      </c>
      <c r="E1522" s="32" t="s">
        <v>2116</v>
      </c>
      <c r="F1522" s="32" t="s">
        <v>2117</v>
      </c>
      <c r="G1522" s="34" t="s">
        <v>2107</v>
      </c>
      <c r="H1522" s="35" t="s">
        <v>3535</v>
      </c>
      <c r="I1522" s="312">
        <v>59779</v>
      </c>
      <c r="J1522" s="341">
        <v>1039</v>
      </c>
      <c r="K1522" s="335">
        <v>217</v>
      </c>
      <c r="L1522" s="327">
        <v>1649.24</v>
      </c>
      <c r="M1522" s="18">
        <f t="shared" si="215"/>
        <v>3.6300373000000001E-3</v>
      </c>
      <c r="N1522" s="18">
        <f t="shared" si="216"/>
        <v>2.2868768E-3</v>
      </c>
      <c r="O1522" s="36">
        <f t="shared" si="217"/>
        <v>1.155258E-4</v>
      </c>
      <c r="P1522" s="362">
        <f t="shared" si="218"/>
        <v>12361</v>
      </c>
      <c r="Q1522" s="216"/>
      <c r="R1522" s="216"/>
      <c r="S1522" s="216"/>
      <c r="T1522" s="308"/>
      <c r="U1522" s="199">
        <f t="shared" si="219"/>
        <v>12361</v>
      </c>
      <c r="V1522" s="223">
        <f t="shared" si="214"/>
        <v>12361</v>
      </c>
      <c r="W1522" s="155"/>
      <c r="X1522" s="158"/>
      <c r="Y1522" s="152"/>
      <c r="Z1522" s="130"/>
      <c r="AA1522" s="124"/>
      <c r="AB1522" s="118"/>
      <c r="AC1522" s="135"/>
      <c r="AD1522" s="135"/>
      <c r="AE1522" s="144"/>
      <c r="AF1522" s="145"/>
      <c r="AG1522" s="135"/>
    </row>
    <row r="1523" spans="1:33" hidden="1">
      <c r="A1523" s="61" t="s">
        <v>6316</v>
      </c>
      <c r="B1523" s="31" t="s">
        <v>4114</v>
      </c>
      <c r="C1523" s="32" t="s">
        <v>2228</v>
      </c>
      <c r="D1523" s="32" t="s">
        <v>2427</v>
      </c>
      <c r="E1523" s="32" t="s">
        <v>2116</v>
      </c>
      <c r="F1523" s="32" t="s">
        <v>2117</v>
      </c>
      <c r="G1523" s="34" t="s">
        <v>2107</v>
      </c>
      <c r="H1523" s="35" t="s">
        <v>3536</v>
      </c>
      <c r="I1523" s="312">
        <v>196638</v>
      </c>
      <c r="J1523" s="341">
        <v>1706</v>
      </c>
      <c r="K1523" s="335">
        <v>368</v>
      </c>
      <c r="L1523" s="327">
        <v>2286.89</v>
      </c>
      <c r="M1523" s="18">
        <f t="shared" si="215"/>
        <v>1.8714592000000001E-3</v>
      </c>
      <c r="N1523" s="18">
        <f t="shared" si="216"/>
        <v>1.3960922000000001E-3</v>
      </c>
      <c r="O1523" s="36">
        <f t="shared" si="217"/>
        <v>7.0526199999999996E-5</v>
      </c>
      <c r="P1523" s="362">
        <f t="shared" si="218"/>
        <v>7546</v>
      </c>
      <c r="Q1523" s="216"/>
      <c r="R1523" s="216"/>
      <c r="S1523" s="216"/>
      <c r="T1523" s="308"/>
      <c r="U1523" s="199">
        <f t="shared" si="219"/>
        <v>7546</v>
      </c>
      <c r="V1523" s="223">
        <f t="shared" si="214"/>
        <v>7546</v>
      </c>
      <c r="W1523" s="155"/>
      <c r="X1523" s="158"/>
      <c r="Y1523" s="152"/>
      <c r="Z1523" s="130"/>
      <c r="AA1523" s="124"/>
      <c r="AB1523" s="118"/>
      <c r="AC1523" s="135"/>
      <c r="AD1523" s="135"/>
      <c r="AE1523" s="144"/>
      <c r="AF1523" s="145"/>
      <c r="AG1523" s="135"/>
    </row>
    <row r="1524" spans="1:33" ht="21" hidden="1" thickBot="1">
      <c r="A1524" s="78" t="s">
        <v>6317</v>
      </c>
      <c r="B1524" s="64" t="s">
        <v>4115</v>
      </c>
      <c r="C1524" s="65" t="s">
        <v>2228</v>
      </c>
      <c r="D1524" s="65" t="s">
        <v>2296</v>
      </c>
      <c r="E1524" s="65" t="s">
        <v>2116</v>
      </c>
      <c r="F1524" s="65" t="s">
        <v>2117</v>
      </c>
      <c r="G1524" s="66" t="s">
        <v>2107</v>
      </c>
      <c r="H1524" s="67" t="s">
        <v>3537</v>
      </c>
      <c r="I1524" s="312">
        <v>46360</v>
      </c>
      <c r="J1524" s="341">
        <v>2079</v>
      </c>
      <c r="K1524" s="335">
        <v>118</v>
      </c>
      <c r="L1524" s="327">
        <v>1584.81</v>
      </c>
      <c r="M1524" s="68">
        <f t="shared" si="215"/>
        <v>2.5452976E-3</v>
      </c>
      <c r="N1524" s="68">
        <f t="shared" si="216"/>
        <v>3.3389956000000002E-3</v>
      </c>
      <c r="O1524" s="69">
        <f t="shared" si="217"/>
        <v>1.686755E-4</v>
      </c>
      <c r="P1524" s="362">
        <f t="shared" si="218"/>
        <v>18048</v>
      </c>
      <c r="Q1524" s="217"/>
      <c r="R1524" s="216"/>
      <c r="S1524" s="217"/>
      <c r="T1524" s="308"/>
      <c r="U1524" s="199">
        <f t="shared" si="219"/>
        <v>18048</v>
      </c>
      <c r="V1524" s="223">
        <f t="shared" si="214"/>
        <v>18048</v>
      </c>
      <c r="W1524" s="155"/>
      <c r="X1524" s="158"/>
      <c r="Y1524" s="152"/>
      <c r="Z1524" s="130"/>
      <c r="AA1524" s="124"/>
      <c r="AB1524" s="118"/>
      <c r="AC1524" s="135"/>
      <c r="AD1524" s="135"/>
      <c r="AE1524" s="144"/>
      <c r="AF1524" s="145"/>
      <c r="AG1524" s="135"/>
    </row>
    <row r="1525" spans="1:33" s="9" customFormat="1" ht="21" hidden="1" thickBot="1">
      <c r="A1525" s="86" t="s">
        <v>4983</v>
      </c>
      <c r="B1525" s="87"/>
      <c r="C1525" s="70">
        <v>18</v>
      </c>
      <c r="D1525" s="71" t="s">
        <v>1682</v>
      </c>
      <c r="E1525" s="72"/>
      <c r="F1525" s="72"/>
      <c r="G1525" s="73"/>
      <c r="H1525" s="74"/>
      <c r="I1525" s="173">
        <f>SUM(I1365:I1524)</f>
        <v>2121229</v>
      </c>
      <c r="J1525" s="173">
        <f>SUM(J1365:J1524)</f>
        <v>282179</v>
      </c>
      <c r="K1525" s="332">
        <f t="shared" ref="K1525" si="220">SUM(K1365:K1524)</f>
        <v>14790</v>
      </c>
      <c r="L1525" s="178"/>
      <c r="M1525" s="75"/>
      <c r="N1525" s="75"/>
      <c r="O1525" s="76"/>
      <c r="P1525" s="77">
        <f>SUM(P1365:P1524)</f>
        <v>14769775</v>
      </c>
      <c r="Q1525" s="77">
        <f t="shared" ref="Q1525:T1525" si="221">SUM(Q1365:Q1524)</f>
        <v>0</v>
      </c>
      <c r="R1525" s="77">
        <f t="shared" si="221"/>
        <v>0</v>
      </c>
      <c r="S1525" s="77">
        <f t="shared" si="221"/>
        <v>0</v>
      </c>
      <c r="T1525" s="77">
        <f t="shared" si="221"/>
        <v>0</v>
      </c>
      <c r="U1525" s="238">
        <f>SUM(U1365:U1524)</f>
        <v>14769775</v>
      </c>
      <c r="V1525" s="224"/>
      <c r="W1525" s="154"/>
      <c r="X1525" s="152"/>
      <c r="Y1525" s="154"/>
      <c r="Z1525" s="121"/>
      <c r="AA1525" s="124"/>
      <c r="AB1525" s="121"/>
      <c r="AC1525" s="143"/>
      <c r="AD1525" s="143"/>
      <c r="AE1525" s="143"/>
      <c r="AF1525" s="143"/>
      <c r="AG1525" s="143"/>
    </row>
    <row r="1526" spans="1:33" hidden="1">
      <c r="A1526" s="79" t="s">
        <v>6318</v>
      </c>
      <c r="B1526" s="80" t="s">
        <v>4116</v>
      </c>
      <c r="C1526" s="81" t="s">
        <v>2242</v>
      </c>
      <c r="D1526" s="81" t="s">
        <v>2116</v>
      </c>
      <c r="E1526" s="81" t="s">
        <v>2116</v>
      </c>
      <c r="F1526" s="81" t="s">
        <v>2117</v>
      </c>
      <c r="G1526" s="82" t="s">
        <v>2107</v>
      </c>
      <c r="H1526" s="83" t="s">
        <v>3538</v>
      </c>
      <c r="I1526" s="313">
        <v>29946</v>
      </c>
      <c r="J1526" s="341">
        <v>3703</v>
      </c>
      <c r="K1526" s="335">
        <v>136</v>
      </c>
      <c r="L1526" s="329">
        <v>1764.67</v>
      </c>
      <c r="M1526" s="84">
        <f t="shared" ref="M1526:M1557" si="222" xml:space="preserve"> ROUNDDOWN(K1526/I1526,10)</f>
        <v>4.5415079999999997E-3</v>
      </c>
      <c r="N1526" s="84">
        <f t="shared" ref="N1526:N1557" si="223">ROUNDDOWN(J1526*M1526/L1526,10)</f>
        <v>9.5299427000000003E-3</v>
      </c>
      <c r="O1526" s="85">
        <f t="shared" ref="O1526:O1557" si="224">ROUNDDOWN(N1526/$N$2500,10)</f>
        <v>4.8142280000000001E-4</v>
      </c>
      <c r="P1526" s="362">
        <f>ROUNDDOWN(107000000*O1526,0)</f>
        <v>51512</v>
      </c>
      <c r="Q1526" s="219"/>
      <c r="R1526" s="219"/>
      <c r="S1526" s="219"/>
      <c r="T1526" s="219"/>
      <c r="U1526" s="201">
        <f>MIN(P1526:S1526)</f>
        <v>51512</v>
      </c>
      <c r="V1526" s="223">
        <f>MIN(P1526:S1526)</f>
        <v>51512</v>
      </c>
      <c r="W1526" s="155"/>
      <c r="X1526" s="158"/>
      <c r="Y1526" s="152"/>
      <c r="Z1526" s="123"/>
      <c r="AA1526" s="124"/>
      <c r="AB1526" s="118"/>
      <c r="AC1526" s="135"/>
      <c r="AD1526" s="135"/>
      <c r="AE1526" s="144"/>
      <c r="AF1526" s="145"/>
      <c r="AG1526" s="135"/>
    </row>
    <row r="1527" spans="1:33" hidden="1">
      <c r="A1527" s="61" t="s">
        <v>6319</v>
      </c>
      <c r="B1527" s="31" t="s">
        <v>4117</v>
      </c>
      <c r="C1527" s="32" t="s">
        <v>2242</v>
      </c>
      <c r="D1527" s="32" t="s">
        <v>2116</v>
      </c>
      <c r="E1527" s="32" t="s">
        <v>2115</v>
      </c>
      <c r="F1527" s="32" t="s">
        <v>2119</v>
      </c>
      <c r="G1527" s="34" t="s">
        <v>2108</v>
      </c>
      <c r="H1527" s="35" t="s">
        <v>3538</v>
      </c>
      <c r="I1527" s="313">
        <v>6742</v>
      </c>
      <c r="J1527" s="341">
        <v>998</v>
      </c>
      <c r="K1527" s="335">
        <v>73</v>
      </c>
      <c r="L1527" s="327">
        <v>980.33</v>
      </c>
      <c r="M1527" s="18">
        <f t="shared" si="222"/>
        <v>1.0827647500000001E-2</v>
      </c>
      <c r="N1527" s="18">
        <f t="shared" si="223"/>
        <v>1.1022810799999999E-2</v>
      </c>
      <c r="O1527" s="36">
        <f t="shared" si="224"/>
        <v>5.5683779999999997E-4</v>
      </c>
      <c r="P1527" s="362">
        <f t="shared" ref="P1527:P1590" si="225">ROUNDDOWN(107000000*O1527,0)</f>
        <v>59581</v>
      </c>
      <c r="Q1527" s="219"/>
      <c r="R1527" s="219"/>
      <c r="S1527" s="219"/>
      <c r="T1527" s="219"/>
      <c r="U1527" s="201">
        <f t="shared" ref="U1527:U1590" si="226">MIN(P1527:S1527)</f>
        <v>59581</v>
      </c>
      <c r="V1527" s="223">
        <f t="shared" ref="V1527:V1590" si="227">MIN(P1527:S1527)</f>
        <v>59581</v>
      </c>
      <c r="W1527" s="155"/>
      <c r="X1527" s="158"/>
      <c r="Y1527" s="152"/>
      <c r="Z1527" s="123"/>
      <c r="AA1527" s="124"/>
      <c r="AB1527" s="118"/>
      <c r="AC1527" s="135"/>
      <c r="AD1527" s="135"/>
      <c r="AE1527" s="144"/>
      <c r="AF1527" s="145"/>
      <c r="AG1527" s="135"/>
    </row>
    <row r="1528" spans="1:33" hidden="1">
      <c r="A1528" s="61" t="s">
        <v>6320</v>
      </c>
      <c r="B1528" s="31" t="s">
        <v>4118</v>
      </c>
      <c r="C1528" s="32" t="s">
        <v>2242</v>
      </c>
      <c r="D1528" s="32" t="s">
        <v>2116</v>
      </c>
      <c r="E1528" s="32" t="s">
        <v>2120</v>
      </c>
      <c r="F1528" s="32" t="s">
        <v>2119</v>
      </c>
      <c r="G1528" s="34" t="s">
        <v>2108</v>
      </c>
      <c r="H1528" s="35" t="s">
        <v>3539</v>
      </c>
      <c r="I1528" s="313">
        <v>5455</v>
      </c>
      <c r="J1528" s="341">
        <v>743</v>
      </c>
      <c r="K1528" s="335">
        <v>74</v>
      </c>
      <c r="L1528" s="327">
        <v>762.22</v>
      </c>
      <c r="M1528" s="18">
        <f t="shared" si="222"/>
        <v>1.3565536200000001E-2</v>
      </c>
      <c r="N1528" s="18">
        <f t="shared" si="223"/>
        <v>1.3223470100000001E-2</v>
      </c>
      <c r="O1528" s="36">
        <f t="shared" si="224"/>
        <v>6.6800819999999995E-4</v>
      </c>
      <c r="P1528" s="362">
        <f t="shared" si="225"/>
        <v>71476</v>
      </c>
      <c r="Q1528" s="219"/>
      <c r="R1528" s="219"/>
      <c r="S1528" s="219"/>
      <c r="T1528" s="219"/>
      <c r="U1528" s="201">
        <f t="shared" si="226"/>
        <v>71476</v>
      </c>
      <c r="V1528" s="223">
        <f t="shared" si="227"/>
        <v>71476</v>
      </c>
      <c r="W1528" s="155"/>
      <c r="X1528" s="158"/>
      <c r="Y1528" s="152"/>
      <c r="Z1528" s="123"/>
      <c r="AA1528" s="124"/>
      <c r="AB1528" s="118"/>
      <c r="AC1528" s="135"/>
      <c r="AD1528" s="135"/>
      <c r="AE1528" s="144"/>
      <c r="AF1528" s="145"/>
      <c r="AG1528" s="135"/>
    </row>
    <row r="1529" spans="1:33" hidden="1">
      <c r="A1529" s="61" t="s">
        <v>6321</v>
      </c>
      <c r="B1529" s="31" t="s">
        <v>4119</v>
      </c>
      <c r="C1529" s="32" t="s">
        <v>2242</v>
      </c>
      <c r="D1529" s="32" t="s">
        <v>2116</v>
      </c>
      <c r="E1529" s="32" t="s">
        <v>2122</v>
      </c>
      <c r="F1529" s="32">
        <v>3</v>
      </c>
      <c r="G1529" s="34" t="s">
        <v>2109</v>
      </c>
      <c r="H1529" s="35" t="s">
        <v>3540</v>
      </c>
      <c r="I1529" s="313">
        <v>4980</v>
      </c>
      <c r="J1529" s="341">
        <v>537</v>
      </c>
      <c r="K1529" s="335">
        <v>81</v>
      </c>
      <c r="L1529" s="327">
        <v>860.84</v>
      </c>
      <c r="M1529" s="18">
        <f t="shared" si="222"/>
        <v>1.6265060200000001E-2</v>
      </c>
      <c r="N1529" s="18">
        <f t="shared" si="223"/>
        <v>1.01462958E-2</v>
      </c>
      <c r="O1529" s="36">
        <f t="shared" si="224"/>
        <v>5.12559E-4</v>
      </c>
      <c r="P1529" s="362">
        <f t="shared" si="225"/>
        <v>54843</v>
      </c>
      <c r="Q1529" s="219"/>
      <c r="R1529" s="219"/>
      <c r="S1529" s="219"/>
      <c r="T1529" s="219"/>
      <c r="U1529" s="201">
        <f t="shared" si="226"/>
        <v>54843</v>
      </c>
      <c r="V1529" s="223">
        <f t="shared" si="227"/>
        <v>54843</v>
      </c>
      <c r="W1529" s="155"/>
      <c r="X1529" s="158"/>
      <c r="Y1529" s="152"/>
      <c r="Z1529" s="123"/>
      <c r="AA1529" s="124"/>
      <c r="AB1529" s="118"/>
      <c r="AC1529" s="135"/>
      <c r="AD1529" s="135"/>
      <c r="AE1529" s="144"/>
      <c r="AF1529" s="145"/>
      <c r="AG1529" s="135"/>
    </row>
    <row r="1530" spans="1:33" hidden="1">
      <c r="A1530" s="61" t="s">
        <v>6322</v>
      </c>
      <c r="B1530" s="31" t="s">
        <v>4120</v>
      </c>
      <c r="C1530" s="32" t="s">
        <v>2242</v>
      </c>
      <c r="D1530" s="32" t="s">
        <v>2116</v>
      </c>
      <c r="E1530" s="32" t="s">
        <v>2124</v>
      </c>
      <c r="F1530" s="32" t="s">
        <v>2119</v>
      </c>
      <c r="G1530" s="34" t="s">
        <v>2108</v>
      </c>
      <c r="H1530" s="35" t="s">
        <v>3541</v>
      </c>
      <c r="I1530" s="313">
        <v>2942</v>
      </c>
      <c r="J1530" s="341">
        <v>419</v>
      </c>
      <c r="K1530" s="335">
        <v>16</v>
      </c>
      <c r="L1530" s="327">
        <v>1282.57</v>
      </c>
      <c r="M1530" s="18">
        <f t="shared" si="222"/>
        <v>5.4384771999999998E-3</v>
      </c>
      <c r="N1530" s="18">
        <f t="shared" si="223"/>
        <v>1.7766842E-3</v>
      </c>
      <c r="O1530" s="36">
        <f t="shared" si="224"/>
        <v>8.9752499999999998E-5</v>
      </c>
      <c r="P1530" s="362">
        <f t="shared" si="225"/>
        <v>9603</v>
      </c>
      <c r="Q1530" s="219"/>
      <c r="R1530" s="219"/>
      <c r="S1530" s="219"/>
      <c r="T1530" s="219"/>
      <c r="U1530" s="201">
        <f t="shared" si="226"/>
        <v>9603</v>
      </c>
      <c r="V1530" s="223">
        <f t="shared" si="227"/>
        <v>9603</v>
      </c>
      <c r="W1530" s="155"/>
      <c r="X1530" s="158"/>
      <c r="Y1530" s="152"/>
      <c r="Z1530" s="123"/>
      <c r="AA1530" s="124"/>
      <c r="AB1530" s="118"/>
      <c r="AC1530" s="135"/>
      <c r="AD1530" s="135"/>
      <c r="AE1530" s="144"/>
      <c r="AF1530" s="145"/>
      <c r="AG1530" s="135"/>
    </row>
    <row r="1531" spans="1:33" hidden="1">
      <c r="A1531" s="61" t="s">
        <v>6323</v>
      </c>
      <c r="B1531" s="31" t="s">
        <v>4121</v>
      </c>
      <c r="C1531" s="32" t="s">
        <v>2242</v>
      </c>
      <c r="D1531" s="32" t="s">
        <v>2116</v>
      </c>
      <c r="E1531" s="32" t="s">
        <v>2126</v>
      </c>
      <c r="F1531" s="32" t="s">
        <v>2119</v>
      </c>
      <c r="G1531" s="34" t="s">
        <v>2108</v>
      </c>
      <c r="H1531" s="35" t="s">
        <v>3542</v>
      </c>
      <c r="I1531" s="313">
        <v>2590</v>
      </c>
      <c r="J1531" s="341">
        <v>328</v>
      </c>
      <c r="K1531" s="335">
        <v>49</v>
      </c>
      <c r="L1531" s="327">
        <v>1784.06</v>
      </c>
      <c r="M1531" s="18">
        <f t="shared" si="222"/>
        <v>1.8918918900000001E-2</v>
      </c>
      <c r="N1531" s="18">
        <f t="shared" si="223"/>
        <v>3.4782492000000002E-3</v>
      </c>
      <c r="O1531" s="36">
        <f t="shared" si="224"/>
        <v>1.757102E-4</v>
      </c>
      <c r="P1531" s="362">
        <f t="shared" si="225"/>
        <v>18800</v>
      </c>
      <c r="Q1531" s="219"/>
      <c r="R1531" s="219"/>
      <c r="S1531" s="219"/>
      <c r="T1531" s="219"/>
      <c r="U1531" s="201">
        <f t="shared" si="226"/>
        <v>18800</v>
      </c>
      <c r="V1531" s="223">
        <f t="shared" si="227"/>
        <v>18800</v>
      </c>
      <c r="W1531" s="155"/>
      <c r="X1531" s="158"/>
      <c r="Y1531" s="152"/>
      <c r="Z1531" s="123"/>
      <c r="AA1531" s="124"/>
      <c r="AB1531" s="118"/>
      <c r="AC1531" s="135"/>
      <c r="AD1531" s="135"/>
      <c r="AE1531" s="144"/>
      <c r="AF1531" s="145"/>
      <c r="AG1531" s="135"/>
    </row>
    <row r="1532" spans="1:33" hidden="1">
      <c r="A1532" s="61" t="s">
        <v>6324</v>
      </c>
      <c r="B1532" s="31" t="s">
        <v>4122</v>
      </c>
      <c r="C1532" s="32" t="s">
        <v>2242</v>
      </c>
      <c r="D1532" s="32" t="s">
        <v>2116</v>
      </c>
      <c r="E1532" s="32" t="s">
        <v>2133</v>
      </c>
      <c r="F1532" s="32" t="s">
        <v>2119</v>
      </c>
      <c r="G1532" s="34" t="s">
        <v>2108</v>
      </c>
      <c r="H1532" s="35" t="s">
        <v>3543</v>
      </c>
      <c r="I1532" s="313">
        <v>4996</v>
      </c>
      <c r="J1532" s="341">
        <v>580</v>
      </c>
      <c r="K1532" s="335">
        <v>98</v>
      </c>
      <c r="L1532" s="327">
        <v>891.6</v>
      </c>
      <c r="M1532" s="18">
        <f t="shared" si="222"/>
        <v>1.96156925E-2</v>
      </c>
      <c r="N1532" s="18">
        <f t="shared" si="223"/>
        <v>1.2760320299999999E-2</v>
      </c>
      <c r="O1532" s="36">
        <f t="shared" si="224"/>
        <v>6.4461140000000004E-4</v>
      </c>
      <c r="P1532" s="362">
        <f t="shared" si="225"/>
        <v>68973</v>
      </c>
      <c r="Q1532" s="219"/>
      <c r="R1532" s="219"/>
      <c r="S1532" s="219"/>
      <c r="T1532" s="219"/>
      <c r="U1532" s="201">
        <f t="shared" si="226"/>
        <v>68973</v>
      </c>
      <c r="V1532" s="223">
        <f t="shared" si="227"/>
        <v>68973</v>
      </c>
      <c r="W1532" s="155"/>
      <c r="X1532" s="158"/>
      <c r="Y1532" s="152"/>
      <c r="Z1532" s="123"/>
      <c r="AA1532" s="124"/>
      <c r="AB1532" s="118"/>
      <c r="AC1532" s="135"/>
      <c r="AD1532" s="135"/>
      <c r="AE1532" s="144"/>
      <c r="AF1532" s="145"/>
      <c r="AG1532" s="135"/>
    </row>
    <row r="1533" spans="1:33" hidden="1">
      <c r="A1533" s="61" t="s">
        <v>6325</v>
      </c>
      <c r="B1533" s="31" t="s">
        <v>4123</v>
      </c>
      <c r="C1533" s="32" t="s">
        <v>2242</v>
      </c>
      <c r="D1533" s="32" t="s">
        <v>2115</v>
      </c>
      <c r="E1533" s="32" t="s">
        <v>2116</v>
      </c>
      <c r="F1533" s="32">
        <v>3</v>
      </c>
      <c r="G1533" s="34" t="s">
        <v>2109</v>
      </c>
      <c r="H1533" s="35" t="s">
        <v>3544</v>
      </c>
      <c r="I1533" s="313">
        <v>15781</v>
      </c>
      <c r="J1533" s="341">
        <v>2170</v>
      </c>
      <c r="K1533" s="335">
        <v>30</v>
      </c>
      <c r="L1533" s="327">
        <v>2110.7600000000002</v>
      </c>
      <c r="M1533" s="18">
        <f t="shared" si="222"/>
        <v>1.9010202000000001E-3</v>
      </c>
      <c r="N1533" s="18">
        <f t="shared" si="223"/>
        <v>1.9543736999999999E-3</v>
      </c>
      <c r="O1533" s="36">
        <f t="shared" si="224"/>
        <v>9.8728799999999996E-5</v>
      </c>
      <c r="P1533" s="362">
        <f t="shared" si="225"/>
        <v>10563</v>
      </c>
      <c r="Q1533" s="219"/>
      <c r="R1533" s="219"/>
      <c r="S1533" s="219"/>
      <c r="T1533" s="219"/>
      <c r="U1533" s="201">
        <f t="shared" si="226"/>
        <v>10563</v>
      </c>
      <c r="V1533" s="223">
        <f t="shared" si="227"/>
        <v>10563</v>
      </c>
      <c r="W1533" s="155"/>
      <c r="X1533" s="158"/>
      <c r="Y1533" s="152"/>
      <c r="Z1533" s="123"/>
      <c r="AA1533" s="124"/>
      <c r="AB1533" s="118"/>
      <c r="AC1533" s="135"/>
      <c r="AD1533" s="135"/>
      <c r="AE1533" s="144"/>
      <c r="AF1533" s="145"/>
      <c r="AG1533" s="135"/>
    </row>
    <row r="1534" spans="1:33" hidden="1">
      <c r="A1534" s="61" t="s">
        <v>6326</v>
      </c>
      <c r="B1534" s="31" t="s">
        <v>4124</v>
      </c>
      <c r="C1534" s="32" t="s">
        <v>2242</v>
      </c>
      <c r="D1534" s="32" t="s">
        <v>2115</v>
      </c>
      <c r="E1534" s="32" t="s">
        <v>2115</v>
      </c>
      <c r="F1534" s="32">
        <v>3</v>
      </c>
      <c r="G1534" s="34" t="s">
        <v>2109</v>
      </c>
      <c r="H1534" s="35" t="s">
        <v>3545</v>
      </c>
      <c r="I1534" s="313">
        <v>11211</v>
      </c>
      <c r="J1534" s="341">
        <v>1351</v>
      </c>
      <c r="K1534" s="335">
        <v>23</v>
      </c>
      <c r="L1534" s="327">
        <v>1355.36</v>
      </c>
      <c r="M1534" s="18">
        <f t="shared" si="222"/>
        <v>2.0515565000000001E-3</v>
      </c>
      <c r="N1534" s="18">
        <f t="shared" si="223"/>
        <v>2.0449569E-3</v>
      </c>
      <c r="O1534" s="36">
        <f t="shared" si="224"/>
        <v>1.033048E-4</v>
      </c>
      <c r="P1534" s="362">
        <f t="shared" si="225"/>
        <v>11053</v>
      </c>
      <c r="Q1534" s="219"/>
      <c r="R1534" s="219"/>
      <c r="S1534" s="219"/>
      <c r="T1534" s="219"/>
      <c r="U1534" s="201">
        <f t="shared" si="226"/>
        <v>11053</v>
      </c>
      <c r="V1534" s="223">
        <f t="shared" si="227"/>
        <v>11053</v>
      </c>
      <c r="W1534" s="155"/>
      <c r="X1534" s="158"/>
      <c r="Y1534" s="152"/>
      <c r="Z1534" s="123"/>
      <c r="AA1534" s="124"/>
      <c r="AB1534" s="118"/>
      <c r="AC1534" s="135"/>
      <c r="AD1534" s="135"/>
      <c r="AE1534" s="144"/>
      <c r="AF1534" s="145"/>
      <c r="AG1534" s="135"/>
    </row>
    <row r="1535" spans="1:33" hidden="1">
      <c r="A1535" s="61" t="s">
        <v>6327</v>
      </c>
      <c r="B1535" s="31" t="s">
        <v>4125</v>
      </c>
      <c r="C1535" s="32" t="s">
        <v>2242</v>
      </c>
      <c r="D1535" s="32" t="s">
        <v>2115</v>
      </c>
      <c r="E1535" s="32" t="s">
        <v>2120</v>
      </c>
      <c r="F1535" s="32" t="s">
        <v>2119</v>
      </c>
      <c r="G1535" s="34" t="s">
        <v>2108</v>
      </c>
      <c r="H1535" s="35" t="s">
        <v>3546</v>
      </c>
      <c r="I1535" s="313">
        <v>9619</v>
      </c>
      <c r="J1535" s="341">
        <v>1468</v>
      </c>
      <c r="K1535" s="335">
        <v>28</v>
      </c>
      <c r="L1535" s="327">
        <v>1444</v>
      </c>
      <c r="M1535" s="18">
        <f t="shared" si="222"/>
        <v>2.9109053999999998E-3</v>
      </c>
      <c r="N1535" s="18">
        <f t="shared" si="223"/>
        <v>2.9592860000000002E-3</v>
      </c>
      <c r="O1535" s="36">
        <f t="shared" si="224"/>
        <v>1.494938E-4</v>
      </c>
      <c r="P1535" s="362">
        <f t="shared" si="225"/>
        <v>15995</v>
      </c>
      <c r="Q1535" s="219"/>
      <c r="R1535" s="219"/>
      <c r="S1535" s="219"/>
      <c r="T1535" s="219"/>
      <c r="U1535" s="201">
        <f t="shared" si="226"/>
        <v>15995</v>
      </c>
      <c r="V1535" s="223">
        <f t="shared" si="227"/>
        <v>15995</v>
      </c>
      <c r="W1535" s="155"/>
      <c r="X1535" s="158"/>
      <c r="Y1535" s="152"/>
      <c r="Z1535" s="123"/>
      <c r="AA1535" s="124"/>
      <c r="AB1535" s="118"/>
      <c r="AC1535" s="135"/>
      <c r="AD1535" s="135"/>
      <c r="AE1535" s="144"/>
      <c r="AF1535" s="145"/>
      <c r="AG1535" s="135"/>
    </row>
    <row r="1536" spans="1:33" hidden="1">
      <c r="A1536" s="61" t="s">
        <v>6328</v>
      </c>
      <c r="B1536" s="31" t="s">
        <v>4126</v>
      </c>
      <c r="C1536" s="32" t="s">
        <v>2242</v>
      </c>
      <c r="D1536" s="32" t="s">
        <v>2115</v>
      </c>
      <c r="E1536" s="32" t="s">
        <v>2122</v>
      </c>
      <c r="F1536" s="32" t="s">
        <v>2119</v>
      </c>
      <c r="G1536" s="34" t="s">
        <v>2108</v>
      </c>
      <c r="H1536" s="35" t="s">
        <v>3547</v>
      </c>
      <c r="I1536" s="313">
        <v>5093</v>
      </c>
      <c r="J1536" s="341">
        <v>601</v>
      </c>
      <c r="K1536" s="335">
        <v>38</v>
      </c>
      <c r="L1536" s="327">
        <v>1845.51</v>
      </c>
      <c r="M1536" s="18">
        <f t="shared" si="222"/>
        <v>7.4612211999999997E-3</v>
      </c>
      <c r="N1536" s="18">
        <f t="shared" si="223"/>
        <v>2.4297857000000001E-3</v>
      </c>
      <c r="O1536" s="36">
        <f t="shared" si="224"/>
        <v>1.2274510000000001E-4</v>
      </c>
      <c r="P1536" s="362">
        <f t="shared" si="225"/>
        <v>13133</v>
      </c>
      <c r="Q1536" s="219"/>
      <c r="R1536" s="219"/>
      <c r="S1536" s="219"/>
      <c r="T1536" s="219"/>
      <c r="U1536" s="201">
        <f t="shared" si="226"/>
        <v>13133</v>
      </c>
      <c r="V1536" s="223">
        <f t="shared" si="227"/>
        <v>13133</v>
      </c>
      <c r="W1536" s="155"/>
      <c r="X1536" s="158"/>
      <c r="Y1536" s="152"/>
      <c r="Z1536" s="123"/>
      <c r="AA1536" s="124"/>
      <c r="AB1536" s="118"/>
      <c r="AC1536" s="135"/>
      <c r="AD1536" s="135"/>
      <c r="AE1536" s="144"/>
      <c r="AF1536" s="145"/>
      <c r="AG1536" s="135"/>
    </row>
    <row r="1537" spans="1:33" hidden="1">
      <c r="A1537" s="61" t="s">
        <v>6329</v>
      </c>
      <c r="B1537" s="31" t="s">
        <v>4127</v>
      </c>
      <c r="C1537" s="32" t="s">
        <v>2242</v>
      </c>
      <c r="D1537" s="32" t="s">
        <v>2115</v>
      </c>
      <c r="E1537" s="32" t="s">
        <v>2124</v>
      </c>
      <c r="F1537" s="32" t="s">
        <v>2119</v>
      </c>
      <c r="G1537" s="34" t="s">
        <v>2108</v>
      </c>
      <c r="H1537" s="35" t="s">
        <v>3548</v>
      </c>
      <c r="I1537" s="313">
        <v>16932</v>
      </c>
      <c r="J1537" s="341">
        <v>2520</v>
      </c>
      <c r="K1537" s="335">
        <v>84</v>
      </c>
      <c r="L1537" s="327">
        <v>2345.2800000000002</v>
      </c>
      <c r="M1537" s="18">
        <f t="shared" si="222"/>
        <v>4.9610204999999997E-3</v>
      </c>
      <c r="N1537" s="18">
        <f t="shared" si="223"/>
        <v>5.3306094000000002E-3</v>
      </c>
      <c r="O1537" s="36">
        <f t="shared" si="224"/>
        <v>2.6928560000000001E-4</v>
      </c>
      <c r="P1537" s="362">
        <f t="shared" si="225"/>
        <v>28813</v>
      </c>
      <c r="Q1537" s="219"/>
      <c r="R1537" s="219"/>
      <c r="S1537" s="219"/>
      <c r="T1537" s="219"/>
      <c r="U1537" s="201">
        <f t="shared" si="226"/>
        <v>28813</v>
      </c>
      <c r="V1537" s="223">
        <f t="shared" si="227"/>
        <v>28813</v>
      </c>
      <c r="W1537" s="155"/>
      <c r="X1537" s="158"/>
      <c r="Y1537" s="152"/>
      <c r="Z1537" s="123"/>
      <c r="AA1537" s="124"/>
      <c r="AB1537" s="118"/>
      <c r="AC1537" s="135"/>
      <c r="AD1537" s="135"/>
      <c r="AE1537" s="144"/>
      <c r="AF1537" s="145"/>
      <c r="AG1537" s="135"/>
    </row>
    <row r="1538" spans="1:33" hidden="1">
      <c r="A1538" s="61" t="s">
        <v>6330</v>
      </c>
      <c r="B1538" s="31" t="s">
        <v>4128</v>
      </c>
      <c r="C1538" s="32" t="s">
        <v>2242</v>
      </c>
      <c r="D1538" s="32" t="s">
        <v>2115</v>
      </c>
      <c r="E1538" s="32" t="s">
        <v>2126</v>
      </c>
      <c r="F1538" s="32">
        <v>3</v>
      </c>
      <c r="G1538" s="34" t="s">
        <v>2109</v>
      </c>
      <c r="H1538" s="35" t="s">
        <v>3549</v>
      </c>
      <c r="I1538" s="313">
        <v>21653</v>
      </c>
      <c r="J1538" s="341">
        <v>2413</v>
      </c>
      <c r="K1538" s="335">
        <v>175</v>
      </c>
      <c r="L1538" s="327">
        <v>1291.46</v>
      </c>
      <c r="M1538" s="18">
        <f t="shared" si="222"/>
        <v>8.0820209000000004E-3</v>
      </c>
      <c r="N1538" s="18">
        <f t="shared" si="223"/>
        <v>1.51006739E-2</v>
      </c>
      <c r="O1538" s="36">
        <f t="shared" si="224"/>
        <v>7.6283869999999997E-4</v>
      </c>
      <c r="P1538" s="362">
        <f t="shared" si="225"/>
        <v>81623</v>
      </c>
      <c r="Q1538" s="219"/>
      <c r="R1538" s="219"/>
      <c r="S1538" s="219"/>
      <c r="T1538" s="219"/>
      <c r="U1538" s="201">
        <f t="shared" si="226"/>
        <v>81623</v>
      </c>
      <c r="V1538" s="223">
        <f t="shared" si="227"/>
        <v>81623</v>
      </c>
      <c r="W1538" s="155"/>
      <c r="X1538" s="158"/>
      <c r="Y1538" s="152"/>
      <c r="Z1538" s="123"/>
      <c r="AA1538" s="124"/>
      <c r="AB1538" s="118"/>
      <c r="AC1538" s="135"/>
      <c r="AD1538" s="135"/>
      <c r="AE1538" s="144"/>
      <c r="AF1538" s="145"/>
      <c r="AG1538" s="135"/>
    </row>
    <row r="1539" spans="1:33" hidden="1">
      <c r="A1539" s="61" t="s">
        <v>6331</v>
      </c>
      <c r="B1539" s="31" t="s">
        <v>4129</v>
      </c>
      <c r="C1539" s="32" t="s">
        <v>2242</v>
      </c>
      <c r="D1539" s="32" t="s">
        <v>2115</v>
      </c>
      <c r="E1539" s="32" t="s">
        <v>2133</v>
      </c>
      <c r="F1539" s="32">
        <v>3</v>
      </c>
      <c r="G1539" s="34" t="s">
        <v>2109</v>
      </c>
      <c r="H1539" s="35" t="s">
        <v>3550</v>
      </c>
      <c r="I1539" s="313">
        <v>6446</v>
      </c>
      <c r="J1539" s="341">
        <v>691</v>
      </c>
      <c r="K1539" s="335">
        <v>20</v>
      </c>
      <c r="L1539" s="327">
        <v>2491.16</v>
      </c>
      <c r="M1539" s="18">
        <f t="shared" si="222"/>
        <v>3.1026993000000001E-3</v>
      </c>
      <c r="N1539" s="18">
        <f t="shared" si="223"/>
        <v>8.6062919999999998E-4</v>
      </c>
      <c r="O1539" s="36">
        <f t="shared" si="224"/>
        <v>4.3476200000000002E-5</v>
      </c>
      <c r="P1539" s="362">
        <f t="shared" si="225"/>
        <v>4651</v>
      </c>
      <c r="Q1539" s="219"/>
      <c r="R1539" s="219"/>
      <c r="S1539" s="219"/>
      <c r="T1539" s="219"/>
      <c r="U1539" s="201">
        <f t="shared" si="226"/>
        <v>4651</v>
      </c>
      <c r="V1539" s="223">
        <f t="shared" si="227"/>
        <v>4651</v>
      </c>
      <c r="W1539" s="155"/>
      <c r="X1539" s="158"/>
      <c r="Y1539" s="152"/>
      <c r="Z1539" s="123"/>
      <c r="AA1539" s="124"/>
      <c r="AB1539" s="118"/>
      <c r="AC1539" s="135"/>
      <c r="AD1539" s="135"/>
      <c r="AE1539" s="144"/>
      <c r="AF1539" s="145"/>
      <c r="AG1539" s="135"/>
    </row>
    <row r="1540" spans="1:33" hidden="1">
      <c r="A1540" s="61" t="s">
        <v>6332</v>
      </c>
      <c r="B1540" s="31" t="s">
        <v>4130</v>
      </c>
      <c r="C1540" s="32" t="s">
        <v>2242</v>
      </c>
      <c r="D1540" s="32" t="s">
        <v>2115</v>
      </c>
      <c r="E1540" s="32" t="s">
        <v>2157</v>
      </c>
      <c r="F1540" s="32" t="s">
        <v>2119</v>
      </c>
      <c r="G1540" s="34" t="s">
        <v>2108</v>
      </c>
      <c r="H1540" s="35" t="s">
        <v>2754</v>
      </c>
      <c r="I1540" s="313">
        <v>3340</v>
      </c>
      <c r="J1540" s="341">
        <v>413</v>
      </c>
      <c r="K1540" s="335">
        <v>49</v>
      </c>
      <c r="L1540" s="327">
        <v>1247.96</v>
      </c>
      <c r="M1540" s="18">
        <f t="shared" si="222"/>
        <v>1.4670658600000001E-2</v>
      </c>
      <c r="N1540" s="18">
        <f t="shared" si="223"/>
        <v>4.8551091000000003E-3</v>
      </c>
      <c r="O1540" s="36">
        <f t="shared" si="224"/>
        <v>2.4526490000000001E-4</v>
      </c>
      <c r="P1540" s="362">
        <f t="shared" si="225"/>
        <v>26243</v>
      </c>
      <c r="Q1540" s="219"/>
      <c r="R1540" s="219"/>
      <c r="S1540" s="219"/>
      <c r="T1540" s="219"/>
      <c r="U1540" s="201">
        <f t="shared" si="226"/>
        <v>26243</v>
      </c>
      <c r="V1540" s="223">
        <f t="shared" si="227"/>
        <v>26243</v>
      </c>
      <c r="W1540" s="155"/>
      <c r="X1540" s="158"/>
      <c r="Y1540" s="152"/>
      <c r="Z1540" s="123"/>
      <c r="AA1540" s="124"/>
      <c r="AB1540" s="118"/>
      <c r="AC1540" s="135"/>
      <c r="AD1540" s="135"/>
      <c r="AE1540" s="144"/>
      <c r="AF1540" s="145"/>
      <c r="AG1540" s="135"/>
    </row>
    <row r="1541" spans="1:33" hidden="1">
      <c r="A1541" s="61" t="s">
        <v>6333</v>
      </c>
      <c r="B1541" s="31" t="s">
        <v>4131</v>
      </c>
      <c r="C1541" s="32" t="s">
        <v>2242</v>
      </c>
      <c r="D1541" s="32" t="s">
        <v>2115</v>
      </c>
      <c r="E1541" s="32" t="s">
        <v>2159</v>
      </c>
      <c r="F1541" s="32">
        <v>3</v>
      </c>
      <c r="G1541" s="34" t="s">
        <v>2109</v>
      </c>
      <c r="H1541" s="35" t="s">
        <v>3551</v>
      </c>
      <c r="I1541" s="313">
        <v>16003</v>
      </c>
      <c r="J1541" s="341">
        <v>2348</v>
      </c>
      <c r="K1541" s="335">
        <v>28</v>
      </c>
      <c r="L1541" s="327">
        <v>2357.27</v>
      </c>
      <c r="M1541" s="18">
        <f t="shared" si="222"/>
        <v>1.7496719E-3</v>
      </c>
      <c r="N1541" s="18">
        <f t="shared" si="223"/>
        <v>1.7427911999999999E-3</v>
      </c>
      <c r="O1541" s="36">
        <f t="shared" si="224"/>
        <v>8.8040299999999998E-5</v>
      </c>
      <c r="P1541" s="362">
        <f t="shared" si="225"/>
        <v>9420</v>
      </c>
      <c r="Q1541" s="219"/>
      <c r="R1541" s="219"/>
      <c r="S1541" s="219"/>
      <c r="T1541" s="219"/>
      <c r="U1541" s="201">
        <f t="shared" si="226"/>
        <v>9420</v>
      </c>
      <c r="V1541" s="223">
        <f t="shared" si="227"/>
        <v>9420</v>
      </c>
      <c r="W1541" s="155"/>
      <c r="X1541" s="158"/>
      <c r="Y1541" s="152"/>
      <c r="Z1541" s="123"/>
      <c r="AA1541" s="124"/>
      <c r="AB1541" s="118"/>
      <c r="AC1541" s="135"/>
      <c r="AD1541" s="135"/>
      <c r="AE1541" s="144"/>
      <c r="AF1541" s="145"/>
      <c r="AG1541" s="135"/>
    </row>
    <row r="1542" spans="1:33" hidden="1">
      <c r="A1542" s="61" t="s">
        <v>6334</v>
      </c>
      <c r="B1542" s="31" t="s">
        <v>4132</v>
      </c>
      <c r="C1542" s="32" t="s">
        <v>2242</v>
      </c>
      <c r="D1542" s="32" t="s">
        <v>2115</v>
      </c>
      <c r="E1542" s="32" t="s">
        <v>2172</v>
      </c>
      <c r="F1542" s="32">
        <v>3</v>
      </c>
      <c r="G1542" s="34" t="s">
        <v>2109</v>
      </c>
      <c r="H1542" s="35" t="s">
        <v>3552</v>
      </c>
      <c r="I1542" s="313">
        <v>1937</v>
      </c>
      <c r="J1542" s="341">
        <v>261</v>
      </c>
      <c r="K1542" s="335">
        <v>9</v>
      </c>
      <c r="L1542" s="327">
        <v>2043.05</v>
      </c>
      <c r="M1542" s="18">
        <f t="shared" si="222"/>
        <v>4.6463603000000001E-3</v>
      </c>
      <c r="N1542" s="18">
        <f t="shared" si="223"/>
        <v>5.9357330000000001E-4</v>
      </c>
      <c r="O1542" s="36">
        <f t="shared" si="224"/>
        <v>2.9985399999999999E-5</v>
      </c>
      <c r="P1542" s="362">
        <f t="shared" si="225"/>
        <v>3208</v>
      </c>
      <c r="Q1542" s="219"/>
      <c r="R1542" s="219"/>
      <c r="S1542" s="219"/>
      <c r="T1542" s="219"/>
      <c r="U1542" s="201">
        <f t="shared" si="226"/>
        <v>3208</v>
      </c>
      <c r="V1542" s="223">
        <f t="shared" si="227"/>
        <v>3208</v>
      </c>
      <c r="W1542" s="155"/>
      <c r="X1542" s="158"/>
      <c r="Y1542" s="152"/>
      <c r="Z1542" s="123"/>
      <c r="AA1542" s="124"/>
      <c r="AB1542" s="118"/>
      <c r="AC1542" s="135"/>
      <c r="AD1542" s="135"/>
      <c r="AE1542" s="144"/>
      <c r="AF1542" s="145"/>
      <c r="AG1542" s="135"/>
    </row>
    <row r="1543" spans="1:33" hidden="1">
      <c r="A1543" s="61" t="s">
        <v>6335</v>
      </c>
      <c r="B1543" s="31" t="s">
        <v>4133</v>
      </c>
      <c r="C1543" s="32" t="s">
        <v>2242</v>
      </c>
      <c r="D1543" s="32" t="s">
        <v>2115</v>
      </c>
      <c r="E1543" s="32" t="s">
        <v>2174</v>
      </c>
      <c r="F1543" s="32" t="s">
        <v>2119</v>
      </c>
      <c r="G1543" s="34" t="s">
        <v>2108</v>
      </c>
      <c r="H1543" s="35" t="s">
        <v>3553</v>
      </c>
      <c r="I1543" s="313">
        <v>6524</v>
      </c>
      <c r="J1543" s="341">
        <v>959</v>
      </c>
      <c r="K1543" s="335">
        <v>41</v>
      </c>
      <c r="L1543" s="327">
        <v>1963.56</v>
      </c>
      <c r="M1543" s="18">
        <f t="shared" si="222"/>
        <v>6.2844880000000004E-3</v>
      </c>
      <c r="N1543" s="18">
        <f t="shared" si="223"/>
        <v>3.0693351999999999E-3</v>
      </c>
      <c r="O1543" s="36">
        <f t="shared" si="224"/>
        <v>1.5505320000000001E-4</v>
      </c>
      <c r="P1543" s="362">
        <f t="shared" si="225"/>
        <v>16590</v>
      </c>
      <c r="Q1543" s="219"/>
      <c r="R1543" s="219"/>
      <c r="S1543" s="219"/>
      <c r="T1543" s="219"/>
      <c r="U1543" s="201">
        <f t="shared" si="226"/>
        <v>16590</v>
      </c>
      <c r="V1543" s="223">
        <f t="shared" si="227"/>
        <v>16590</v>
      </c>
      <c r="W1543" s="155"/>
      <c r="X1543" s="158"/>
      <c r="Y1543" s="152"/>
      <c r="Z1543" s="123"/>
      <c r="AA1543" s="124"/>
      <c r="AB1543" s="118"/>
      <c r="AC1543" s="135"/>
      <c r="AD1543" s="135"/>
      <c r="AE1543" s="144"/>
      <c r="AF1543" s="145"/>
      <c r="AG1543" s="135"/>
    </row>
    <row r="1544" spans="1:33" hidden="1">
      <c r="A1544" s="61" t="s">
        <v>6336</v>
      </c>
      <c r="B1544" s="31" t="s">
        <v>4134</v>
      </c>
      <c r="C1544" s="32" t="s">
        <v>2242</v>
      </c>
      <c r="D1544" s="32" t="s">
        <v>2115</v>
      </c>
      <c r="E1544" s="32" t="s">
        <v>2175</v>
      </c>
      <c r="F1544" s="32">
        <v>3</v>
      </c>
      <c r="G1544" s="34" t="s">
        <v>2109</v>
      </c>
      <c r="H1544" s="35" t="s">
        <v>3554</v>
      </c>
      <c r="I1544" s="313">
        <v>6167</v>
      </c>
      <c r="J1544" s="341">
        <v>796</v>
      </c>
      <c r="K1544" s="335">
        <v>130</v>
      </c>
      <c r="L1544" s="327">
        <v>1060.2</v>
      </c>
      <c r="M1544" s="18">
        <f t="shared" si="222"/>
        <v>2.1079941599999999E-2</v>
      </c>
      <c r="N1544" s="18">
        <f t="shared" si="223"/>
        <v>1.5826856699999999E-2</v>
      </c>
      <c r="O1544" s="36">
        <f t="shared" si="224"/>
        <v>7.9952319999999997E-4</v>
      </c>
      <c r="P1544" s="362">
        <f t="shared" si="225"/>
        <v>85548</v>
      </c>
      <c r="Q1544" s="219"/>
      <c r="R1544" s="219"/>
      <c r="S1544" s="219"/>
      <c r="T1544" s="219"/>
      <c r="U1544" s="201">
        <f t="shared" si="226"/>
        <v>85548</v>
      </c>
      <c r="V1544" s="223">
        <f t="shared" si="227"/>
        <v>85548</v>
      </c>
      <c r="W1544" s="155"/>
      <c r="X1544" s="158"/>
      <c r="Y1544" s="152"/>
      <c r="Z1544" s="123"/>
      <c r="AA1544" s="124"/>
      <c r="AB1544" s="118"/>
      <c r="AC1544" s="135"/>
      <c r="AD1544" s="135"/>
      <c r="AE1544" s="144"/>
      <c r="AF1544" s="145"/>
      <c r="AG1544" s="135"/>
    </row>
    <row r="1545" spans="1:33" hidden="1">
      <c r="A1545" s="61" t="s">
        <v>6337</v>
      </c>
      <c r="B1545" s="31" t="s">
        <v>4135</v>
      </c>
      <c r="C1545" s="32" t="s">
        <v>2242</v>
      </c>
      <c r="D1545" s="32" t="s">
        <v>2115</v>
      </c>
      <c r="E1545" s="32" t="s">
        <v>2177</v>
      </c>
      <c r="F1545" s="32">
        <v>3</v>
      </c>
      <c r="G1545" s="34" t="s">
        <v>2109</v>
      </c>
      <c r="H1545" s="35" t="s">
        <v>3555</v>
      </c>
      <c r="I1545" s="313">
        <v>18067</v>
      </c>
      <c r="J1545" s="341">
        <v>2733</v>
      </c>
      <c r="K1545" s="335">
        <v>54</v>
      </c>
      <c r="L1545" s="327">
        <v>1997.14</v>
      </c>
      <c r="M1545" s="18">
        <f t="shared" si="222"/>
        <v>2.9888747000000001E-3</v>
      </c>
      <c r="N1545" s="18">
        <f t="shared" si="223"/>
        <v>4.0901460999999998E-3</v>
      </c>
      <c r="O1545" s="36">
        <f t="shared" si="224"/>
        <v>2.0662130000000001E-4</v>
      </c>
      <c r="P1545" s="362">
        <f t="shared" si="225"/>
        <v>22108</v>
      </c>
      <c r="Q1545" s="219"/>
      <c r="R1545" s="219"/>
      <c r="S1545" s="219"/>
      <c r="T1545" s="219"/>
      <c r="U1545" s="201">
        <f t="shared" si="226"/>
        <v>22108</v>
      </c>
      <c r="V1545" s="223">
        <f t="shared" si="227"/>
        <v>22108</v>
      </c>
      <c r="W1545" s="155"/>
      <c r="X1545" s="158"/>
      <c r="Y1545" s="152"/>
      <c r="Z1545" s="123"/>
      <c r="AA1545" s="124"/>
      <c r="AB1545" s="118"/>
      <c r="AC1545" s="135"/>
      <c r="AD1545" s="135"/>
      <c r="AE1545" s="144"/>
      <c r="AF1545" s="145"/>
      <c r="AG1545" s="135"/>
    </row>
    <row r="1546" spans="1:33" hidden="1">
      <c r="A1546" s="61" t="s">
        <v>6338</v>
      </c>
      <c r="B1546" s="31" t="s">
        <v>4136</v>
      </c>
      <c r="C1546" s="32" t="s">
        <v>2242</v>
      </c>
      <c r="D1546" s="32" t="s">
        <v>2115</v>
      </c>
      <c r="E1546" s="32" t="s">
        <v>2179</v>
      </c>
      <c r="F1546" s="32">
        <v>3</v>
      </c>
      <c r="G1546" s="34" t="s">
        <v>2109</v>
      </c>
      <c r="H1546" s="35" t="s">
        <v>3556</v>
      </c>
      <c r="I1546" s="313">
        <v>9386</v>
      </c>
      <c r="J1546" s="341">
        <v>1286</v>
      </c>
      <c r="K1546" s="335">
        <v>36</v>
      </c>
      <c r="L1546" s="327">
        <v>1760.09</v>
      </c>
      <c r="M1546" s="18">
        <f t="shared" si="222"/>
        <v>3.8354995999999998E-3</v>
      </c>
      <c r="N1546" s="18">
        <f t="shared" si="223"/>
        <v>2.8023865000000002E-3</v>
      </c>
      <c r="O1546" s="36">
        <f t="shared" si="224"/>
        <v>1.4156769999999999E-4</v>
      </c>
      <c r="P1546" s="362">
        <f t="shared" si="225"/>
        <v>15147</v>
      </c>
      <c r="Q1546" s="219"/>
      <c r="R1546" s="219"/>
      <c r="S1546" s="219"/>
      <c r="T1546" s="219"/>
      <c r="U1546" s="201">
        <f t="shared" si="226"/>
        <v>15147</v>
      </c>
      <c r="V1546" s="223">
        <f t="shared" si="227"/>
        <v>15147</v>
      </c>
      <c r="W1546" s="155"/>
      <c r="X1546" s="158"/>
      <c r="Y1546" s="152"/>
      <c r="Z1546" s="123"/>
      <c r="AA1546" s="124"/>
      <c r="AB1546" s="118"/>
      <c r="AC1546" s="135"/>
      <c r="AD1546" s="135"/>
      <c r="AE1546" s="144"/>
      <c r="AF1546" s="145"/>
      <c r="AG1546" s="135"/>
    </row>
    <row r="1547" spans="1:33" hidden="1">
      <c r="A1547" s="61" t="s">
        <v>6339</v>
      </c>
      <c r="B1547" s="31" t="s">
        <v>4137</v>
      </c>
      <c r="C1547" s="32" t="s">
        <v>2242</v>
      </c>
      <c r="D1547" s="32" t="s">
        <v>2115</v>
      </c>
      <c r="E1547" s="32" t="s">
        <v>2211</v>
      </c>
      <c r="F1547" s="32" t="s">
        <v>2119</v>
      </c>
      <c r="G1547" s="34" t="s">
        <v>2108</v>
      </c>
      <c r="H1547" s="35" t="s">
        <v>3557</v>
      </c>
      <c r="I1547" s="313">
        <v>2686</v>
      </c>
      <c r="J1547" s="341">
        <v>278</v>
      </c>
      <c r="K1547" s="335">
        <v>82</v>
      </c>
      <c r="L1547" s="327">
        <v>701.18</v>
      </c>
      <c r="M1547" s="18">
        <f t="shared" si="222"/>
        <v>3.05286671E-2</v>
      </c>
      <c r="N1547" s="18">
        <f t="shared" si="223"/>
        <v>1.2103838400000001E-2</v>
      </c>
      <c r="O1547" s="36">
        <f t="shared" si="224"/>
        <v>6.11448E-4</v>
      </c>
      <c r="P1547" s="362">
        <f t="shared" si="225"/>
        <v>65424</v>
      </c>
      <c r="Q1547" s="219"/>
      <c r="R1547" s="219"/>
      <c r="S1547" s="219"/>
      <c r="T1547" s="219"/>
      <c r="U1547" s="201">
        <f t="shared" si="226"/>
        <v>65424</v>
      </c>
      <c r="V1547" s="223">
        <f t="shared" si="227"/>
        <v>65424</v>
      </c>
      <c r="W1547" s="155"/>
      <c r="X1547" s="158"/>
      <c r="Y1547" s="152"/>
      <c r="Z1547" s="123"/>
      <c r="AA1547" s="124"/>
      <c r="AB1547" s="118"/>
      <c r="AC1547" s="135"/>
      <c r="AD1547" s="135"/>
      <c r="AE1547" s="144"/>
      <c r="AF1547" s="145"/>
      <c r="AG1547" s="135"/>
    </row>
    <row r="1548" spans="1:33" hidden="1">
      <c r="A1548" s="61" t="s">
        <v>6340</v>
      </c>
      <c r="B1548" s="31" t="s">
        <v>4138</v>
      </c>
      <c r="C1548" s="32" t="s">
        <v>2242</v>
      </c>
      <c r="D1548" s="32" t="s">
        <v>2120</v>
      </c>
      <c r="E1548" s="32" t="s">
        <v>2116</v>
      </c>
      <c r="F1548" s="32" t="s">
        <v>2117</v>
      </c>
      <c r="G1548" s="34" t="s">
        <v>2107</v>
      </c>
      <c r="H1548" s="35" t="s">
        <v>3558</v>
      </c>
      <c r="I1548" s="313">
        <v>25044</v>
      </c>
      <c r="J1548" s="341">
        <v>3065</v>
      </c>
      <c r="K1548" s="335">
        <v>76</v>
      </c>
      <c r="L1548" s="327">
        <v>1955.71</v>
      </c>
      <c r="M1548" s="18">
        <f t="shared" si="222"/>
        <v>3.0346589999999999E-3</v>
      </c>
      <c r="N1548" s="18">
        <f t="shared" si="223"/>
        <v>4.7559350999999998E-3</v>
      </c>
      <c r="O1548" s="36">
        <f t="shared" si="224"/>
        <v>2.402549E-4</v>
      </c>
      <c r="P1548" s="362">
        <f t="shared" si="225"/>
        <v>25707</v>
      </c>
      <c r="Q1548" s="219"/>
      <c r="R1548" s="219"/>
      <c r="S1548" s="219"/>
      <c r="T1548" s="219"/>
      <c r="U1548" s="201">
        <f t="shared" si="226"/>
        <v>25707</v>
      </c>
      <c r="V1548" s="223">
        <f t="shared" si="227"/>
        <v>25707</v>
      </c>
      <c r="W1548" s="155"/>
      <c r="X1548" s="158"/>
      <c r="Y1548" s="152"/>
      <c r="Z1548" s="123"/>
      <c r="AA1548" s="124"/>
      <c r="AB1548" s="118"/>
      <c r="AC1548" s="135"/>
      <c r="AD1548" s="135"/>
      <c r="AE1548" s="144"/>
      <c r="AF1548" s="145"/>
      <c r="AG1548" s="135"/>
    </row>
    <row r="1549" spans="1:33" hidden="1">
      <c r="A1549" s="61" t="s">
        <v>6341</v>
      </c>
      <c r="B1549" s="31" t="s">
        <v>4139</v>
      </c>
      <c r="C1549" s="32" t="s">
        <v>2242</v>
      </c>
      <c r="D1549" s="32" t="s">
        <v>2120</v>
      </c>
      <c r="E1549" s="32" t="s">
        <v>2115</v>
      </c>
      <c r="F1549" s="32" t="s">
        <v>2117</v>
      </c>
      <c r="G1549" s="34" t="s">
        <v>2107</v>
      </c>
      <c r="H1549" s="35" t="s">
        <v>3559</v>
      </c>
      <c r="I1549" s="313">
        <v>3694</v>
      </c>
      <c r="J1549" s="341">
        <v>460</v>
      </c>
      <c r="K1549" s="335">
        <v>26</v>
      </c>
      <c r="L1549" s="327">
        <v>1935.65</v>
      </c>
      <c r="M1549" s="18">
        <f t="shared" si="222"/>
        <v>7.0384406999999998E-3</v>
      </c>
      <c r="N1549" s="18">
        <f t="shared" si="223"/>
        <v>1.6726591E-3</v>
      </c>
      <c r="O1549" s="36">
        <f t="shared" si="224"/>
        <v>8.4497400000000002E-5</v>
      </c>
      <c r="P1549" s="362">
        <f t="shared" si="225"/>
        <v>9041</v>
      </c>
      <c r="Q1549" s="219"/>
      <c r="R1549" s="219"/>
      <c r="S1549" s="219"/>
      <c r="T1549" s="219"/>
      <c r="U1549" s="201">
        <f t="shared" si="226"/>
        <v>9041</v>
      </c>
      <c r="V1549" s="223">
        <f t="shared" si="227"/>
        <v>9041</v>
      </c>
      <c r="W1549" s="155"/>
      <c r="X1549" s="158"/>
      <c r="Y1549" s="152"/>
      <c r="Z1549" s="123"/>
      <c r="AA1549" s="124"/>
      <c r="AB1549" s="118"/>
      <c r="AC1549" s="135"/>
      <c r="AD1549" s="135"/>
      <c r="AE1549" s="144"/>
      <c r="AF1549" s="145"/>
      <c r="AG1549" s="135"/>
    </row>
    <row r="1550" spans="1:33" hidden="1">
      <c r="A1550" s="61" t="s">
        <v>6342</v>
      </c>
      <c r="B1550" s="31" t="s">
        <v>4140</v>
      </c>
      <c r="C1550" s="32" t="s">
        <v>2242</v>
      </c>
      <c r="D1550" s="32" t="s">
        <v>2120</v>
      </c>
      <c r="E1550" s="32" t="s">
        <v>2120</v>
      </c>
      <c r="F1550" s="32" t="s">
        <v>2119</v>
      </c>
      <c r="G1550" s="34" t="s">
        <v>2108</v>
      </c>
      <c r="H1550" s="35" t="s">
        <v>3558</v>
      </c>
      <c r="I1550" s="313">
        <v>6501</v>
      </c>
      <c r="J1550" s="341">
        <v>766</v>
      </c>
      <c r="K1550" s="335">
        <v>34</v>
      </c>
      <c r="L1550" s="327">
        <v>1639.34</v>
      </c>
      <c r="M1550" s="18">
        <f t="shared" si="222"/>
        <v>5.2299646000000003E-3</v>
      </c>
      <c r="N1550" s="18">
        <f t="shared" si="223"/>
        <v>2.4437596E-3</v>
      </c>
      <c r="O1550" s="36">
        <f t="shared" si="224"/>
        <v>1.2345100000000001E-4</v>
      </c>
      <c r="P1550" s="362">
        <f t="shared" si="225"/>
        <v>13209</v>
      </c>
      <c r="Q1550" s="219"/>
      <c r="R1550" s="219"/>
      <c r="S1550" s="219"/>
      <c r="T1550" s="219"/>
      <c r="U1550" s="201">
        <f t="shared" si="226"/>
        <v>13209</v>
      </c>
      <c r="V1550" s="223">
        <f t="shared" si="227"/>
        <v>13209</v>
      </c>
      <c r="W1550" s="155"/>
      <c r="X1550" s="158"/>
      <c r="Y1550" s="152"/>
      <c r="Z1550" s="123"/>
      <c r="AA1550" s="124"/>
      <c r="AB1550" s="118"/>
      <c r="AC1550" s="135"/>
      <c r="AD1550" s="135"/>
      <c r="AE1550" s="144"/>
      <c r="AF1550" s="145"/>
      <c r="AG1550" s="135"/>
    </row>
    <row r="1551" spans="1:33" hidden="1">
      <c r="A1551" s="61" t="s">
        <v>6343</v>
      </c>
      <c r="B1551" s="31" t="s">
        <v>4141</v>
      </c>
      <c r="C1551" s="32" t="s">
        <v>2242</v>
      </c>
      <c r="D1551" s="32" t="s">
        <v>2120</v>
      </c>
      <c r="E1551" s="32" t="s">
        <v>2122</v>
      </c>
      <c r="F1551" s="32" t="s">
        <v>2119</v>
      </c>
      <c r="G1551" s="34" t="s">
        <v>2108</v>
      </c>
      <c r="H1551" s="35" t="s">
        <v>3560</v>
      </c>
      <c r="I1551" s="313">
        <v>4099</v>
      </c>
      <c r="J1551" s="341">
        <v>456</v>
      </c>
      <c r="K1551" s="335">
        <v>68</v>
      </c>
      <c r="L1551" s="327">
        <v>855.82</v>
      </c>
      <c r="M1551" s="18">
        <f t="shared" si="222"/>
        <v>1.6589412000000001E-2</v>
      </c>
      <c r="N1551" s="18">
        <f t="shared" si="223"/>
        <v>8.8392090000000006E-3</v>
      </c>
      <c r="O1551" s="36">
        <f t="shared" si="224"/>
        <v>4.4652910000000001E-4</v>
      </c>
      <c r="P1551" s="362">
        <f t="shared" si="225"/>
        <v>47778</v>
      </c>
      <c r="Q1551" s="219"/>
      <c r="R1551" s="219"/>
      <c r="S1551" s="219"/>
      <c r="T1551" s="219"/>
      <c r="U1551" s="201">
        <f t="shared" si="226"/>
        <v>47778</v>
      </c>
      <c r="V1551" s="223">
        <f t="shared" si="227"/>
        <v>47778</v>
      </c>
      <c r="W1551" s="155"/>
      <c r="X1551" s="158"/>
      <c r="Y1551" s="152"/>
      <c r="Z1551" s="123"/>
      <c r="AA1551" s="124"/>
      <c r="AB1551" s="118"/>
      <c r="AC1551" s="135"/>
      <c r="AD1551" s="135"/>
      <c r="AE1551" s="144"/>
      <c r="AF1551" s="145"/>
      <c r="AG1551" s="135"/>
    </row>
    <row r="1552" spans="1:33" hidden="1">
      <c r="A1552" s="61" t="s">
        <v>6344</v>
      </c>
      <c r="B1552" s="31" t="s">
        <v>4142</v>
      </c>
      <c r="C1552" s="32" t="s">
        <v>2242</v>
      </c>
      <c r="D1552" s="32" t="s">
        <v>2120</v>
      </c>
      <c r="E1552" s="32" t="s">
        <v>2124</v>
      </c>
      <c r="F1552" s="32" t="s">
        <v>2119</v>
      </c>
      <c r="G1552" s="34" t="s">
        <v>2108</v>
      </c>
      <c r="H1552" s="35" t="s">
        <v>3559</v>
      </c>
      <c r="I1552" s="313">
        <v>5566</v>
      </c>
      <c r="J1552" s="341">
        <v>640</v>
      </c>
      <c r="K1552" s="335">
        <v>53</v>
      </c>
      <c r="L1552" s="327">
        <v>803.08</v>
      </c>
      <c r="M1552" s="18">
        <f t="shared" si="222"/>
        <v>9.5220983999999998E-3</v>
      </c>
      <c r="N1552" s="18">
        <f t="shared" si="223"/>
        <v>7.5884630999999998E-3</v>
      </c>
      <c r="O1552" s="36">
        <f t="shared" si="224"/>
        <v>3.8334529999999999E-4</v>
      </c>
      <c r="P1552" s="362">
        <f t="shared" si="225"/>
        <v>41017</v>
      </c>
      <c r="Q1552" s="219"/>
      <c r="R1552" s="219"/>
      <c r="S1552" s="219"/>
      <c r="T1552" s="219"/>
      <c r="U1552" s="201">
        <f t="shared" si="226"/>
        <v>41017</v>
      </c>
      <c r="V1552" s="223">
        <f t="shared" si="227"/>
        <v>41017</v>
      </c>
      <c r="W1552" s="155"/>
      <c r="X1552" s="158"/>
      <c r="Y1552" s="152"/>
      <c r="Z1552" s="123"/>
      <c r="AA1552" s="124"/>
      <c r="AB1552" s="118"/>
      <c r="AC1552" s="135"/>
      <c r="AD1552" s="135"/>
      <c r="AE1552" s="144"/>
      <c r="AF1552" s="145"/>
      <c r="AG1552" s="135"/>
    </row>
    <row r="1553" spans="1:33" hidden="1">
      <c r="A1553" s="61" t="s">
        <v>6345</v>
      </c>
      <c r="B1553" s="31" t="s">
        <v>4143</v>
      </c>
      <c r="C1553" s="32" t="s">
        <v>2242</v>
      </c>
      <c r="D1553" s="32" t="s">
        <v>2120</v>
      </c>
      <c r="E1553" s="32" t="s">
        <v>2126</v>
      </c>
      <c r="F1553" s="32" t="s">
        <v>2119</v>
      </c>
      <c r="G1553" s="34" t="s">
        <v>2108</v>
      </c>
      <c r="H1553" s="35" t="s">
        <v>3561</v>
      </c>
      <c r="I1553" s="313">
        <v>2638</v>
      </c>
      <c r="J1553" s="341">
        <v>269</v>
      </c>
      <c r="K1553" s="335">
        <v>8</v>
      </c>
      <c r="L1553" s="327">
        <v>3198.34</v>
      </c>
      <c r="M1553" s="18">
        <f t="shared" si="222"/>
        <v>3.0326004E-3</v>
      </c>
      <c r="N1553" s="18">
        <f t="shared" si="223"/>
        <v>2.550602E-4</v>
      </c>
      <c r="O1553" s="36">
        <f t="shared" si="224"/>
        <v>1.2884800000000001E-5</v>
      </c>
      <c r="P1553" s="362">
        <f t="shared" si="225"/>
        <v>1378</v>
      </c>
      <c r="Q1553" s="219"/>
      <c r="R1553" s="219"/>
      <c r="S1553" s="219"/>
      <c r="T1553" s="219"/>
      <c r="U1553" s="201">
        <f t="shared" si="226"/>
        <v>1378</v>
      </c>
      <c r="V1553" s="223">
        <f t="shared" si="227"/>
        <v>1378</v>
      </c>
      <c r="W1553" s="155"/>
      <c r="X1553" s="158"/>
      <c r="Y1553" s="152"/>
      <c r="Z1553" s="123"/>
      <c r="AA1553" s="124"/>
      <c r="AB1553" s="118"/>
      <c r="AC1553" s="135"/>
      <c r="AD1553" s="135"/>
      <c r="AE1553" s="144"/>
      <c r="AF1553" s="145"/>
      <c r="AG1553" s="135"/>
    </row>
    <row r="1554" spans="1:33" hidden="1">
      <c r="A1554" s="61" t="s">
        <v>6346</v>
      </c>
      <c r="B1554" s="31" t="s">
        <v>4144</v>
      </c>
      <c r="C1554" s="32" t="s">
        <v>2242</v>
      </c>
      <c r="D1554" s="32" t="s">
        <v>2120</v>
      </c>
      <c r="E1554" s="32" t="s">
        <v>2133</v>
      </c>
      <c r="F1554" s="32" t="s">
        <v>2119</v>
      </c>
      <c r="G1554" s="34" t="s">
        <v>2108</v>
      </c>
      <c r="H1554" s="35" t="s">
        <v>3562</v>
      </c>
      <c r="I1554" s="313">
        <v>1851</v>
      </c>
      <c r="J1554" s="341">
        <v>280</v>
      </c>
      <c r="K1554" s="335">
        <v>33</v>
      </c>
      <c r="L1554" s="327">
        <v>890.96</v>
      </c>
      <c r="M1554" s="18">
        <f t="shared" si="222"/>
        <v>1.7828200900000001E-2</v>
      </c>
      <c r="N1554" s="18">
        <f t="shared" si="223"/>
        <v>5.6028286E-3</v>
      </c>
      <c r="O1554" s="36">
        <f t="shared" si="224"/>
        <v>2.8303729999999997E-4</v>
      </c>
      <c r="P1554" s="362">
        <f t="shared" si="225"/>
        <v>30284</v>
      </c>
      <c r="Q1554" s="219"/>
      <c r="R1554" s="219"/>
      <c r="S1554" s="219"/>
      <c r="T1554" s="219"/>
      <c r="U1554" s="201">
        <f t="shared" si="226"/>
        <v>30284</v>
      </c>
      <c r="V1554" s="223">
        <f t="shared" si="227"/>
        <v>30284</v>
      </c>
      <c r="W1554" s="155"/>
      <c r="X1554" s="158"/>
      <c r="Y1554" s="152"/>
      <c r="Z1554" s="123"/>
      <c r="AA1554" s="124"/>
      <c r="AB1554" s="118"/>
      <c r="AC1554" s="135"/>
      <c r="AD1554" s="135"/>
      <c r="AE1554" s="144"/>
      <c r="AF1554" s="145"/>
      <c r="AG1554" s="135"/>
    </row>
    <row r="1555" spans="1:33" hidden="1">
      <c r="A1555" s="61" t="s">
        <v>6347</v>
      </c>
      <c r="B1555" s="31" t="s">
        <v>4145</v>
      </c>
      <c r="C1555" s="32" t="s">
        <v>2242</v>
      </c>
      <c r="D1555" s="32" t="s">
        <v>2120</v>
      </c>
      <c r="E1555" s="32" t="s">
        <v>2157</v>
      </c>
      <c r="F1555" s="32" t="s">
        <v>2119</v>
      </c>
      <c r="G1555" s="34" t="s">
        <v>2108</v>
      </c>
      <c r="H1555" s="35" t="s">
        <v>3563</v>
      </c>
      <c r="I1555" s="313">
        <v>4302</v>
      </c>
      <c r="J1555" s="341">
        <v>555</v>
      </c>
      <c r="K1555" s="335">
        <v>33</v>
      </c>
      <c r="L1555" s="327">
        <v>913.6</v>
      </c>
      <c r="M1555" s="18">
        <f t="shared" si="222"/>
        <v>7.6708506999999997E-3</v>
      </c>
      <c r="N1555" s="18">
        <f t="shared" si="223"/>
        <v>4.6599409999999999E-3</v>
      </c>
      <c r="O1555" s="36">
        <f t="shared" si="224"/>
        <v>2.3540559999999999E-4</v>
      </c>
      <c r="P1555" s="362">
        <f t="shared" si="225"/>
        <v>25188</v>
      </c>
      <c r="Q1555" s="219"/>
      <c r="R1555" s="219"/>
      <c r="S1555" s="219"/>
      <c r="T1555" s="219"/>
      <c r="U1555" s="201">
        <f t="shared" si="226"/>
        <v>25188</v>
      </c>
      <c r="V1555" s="223">
        <f t="shared" si="227"/>
        <v>25188</v>
      </c>
      <c r="W1555" s="155"/>
      <c r="X1555" s="158"/>
      <c r="Y1555" s="152"/>
      <c r="Z1555" s="123"/>
      <c r="AA1555" s="124"/>
      <c r="AB1555" s="118"/>
      <c r="AC1555" s="135"/>
      <c r="AD1555" s="135"/>
      <c r="AE1555" s="144"/>
      <c r="AF1555" s="145"/>
      <c r="AG1555" s="135"/>
    </row>
    <row r="1556" spans="1:33" hidden="1">
      <c r="A1556" s="61" t="s">
        <v>6348</v>
      </c>
      <c r="B1556" s="31" t="s">
        <v>4146</v>
      </c>
      <c r="C1556" s="32" t="s">
        <v>2242</v>
      </c>
      <c r="D1556" s="32" t="s">
        <v>2122</v>
      </c>
      <c r="E1556" s="32" t="s">
        <v>2116</v>
      </c>
      <c r="F1556" s="32" t="s">
        <v>2117</v>
      </c>
      <c r="G1556" s="34" t="s">
        <v>2107</v>
      </c>
      <c r="H1556" s="35" t="s">
        <v>3564</v>
      </c>
      <c r="I1556" s="313">
        <v>21709</v>
      </c>
      <c r="J1556" s="341">
        <v>2688</v>
      </c>
      <c r="K1556" s="335">
        <v>129</v>
      </c>
      <c r="L1556" s="327">
        <v>1769.6</v>
      </c>
      <c r="M1556" s="18">
        <f t="shared" si="222"/>
        <v>5.9422358999999996E-3</v>
      </c>
      <c r="N1556" s="18">
        <f t="shared" si="223"/>
        <v>9.0261811000000008E-3</v>
      </c>
      <c r="O1556" s="36">
        <f t="shared" si="224"/>
        <v>4.5597429999999999E-4</v>
      </c>
      <c r="P1556" s="362">
        <f t="shared" si="225"/>
        <v>48789</v>
      </c>
      <c r="Q1556" s="219"/>
      <c r="R1556" s="219"/>
      <c r="S1556" s="219"/>
      <c r="T1556" s="219"/>
      <c r="U1556" s="201">
        <f t="shared" si="226"/>
        <v>48789</v>
      </c>
      <c r="V1556" s="223">
        <f t="shared" si="227"/>
        <v>48789</v>
      </c>
      <c r="W1556" s="155"/>
      <c r="X1556" s="158"/>
      <c r="Y1556" s="152"/>
      <c r="Z1556" s="123"/>
      <c r="AA1556" s="124"/>
      <c r="AB1556" s="118"/>
      <c r="AC1556" s="135"/>
      <c r="AD1556" s="135"/>
      <c r="AE1556" s="144"/>
      <c r="AF1556" s="145"/>
      <c r="AG1556" s="135"/>
    </row>
    <row r="1557" spans="1:33" hidden="1">
      <c r="A1557" s="61" t="s">
        <v>6349</v>
      </c>
      <c r="B1557" s="31" t="s">
        <v>4147</v>
      </c>
      <c r="C1557" s="32" t="s">
        <v>2242</v>
      </c>
      <c r="D1557" s="32" t="s">
        <v>2122</v>
      </c>
      <c r="E1557" s="32" t="s">
        <v>2115</v>
      </c>
      <c r="F1557" s="32" t="s">
        <v>2119</v>
      </c>
      <c r="G1557" s="34" t="s">
        <v>2108</v>
      </c>
      <c r="H1557" s="35" t="s">
        <v>3564</v>
      </c>
      <c r="I1557" s="313">
        <v>5772</v>
      </c>
      <c r="J1557" s="341">
        <v>847</v>
      </c>
      <c r="K1557" s="335">
        <v>169</v>
      </c>
      <c r="L1557" s="327">
        <v>1010.36</v>
      </c>
      <c r="M1557" s="18">
        <f t="shared" si="222"/>
        <v>2.9279279200000001E-2</v>
      </c>
      <c r="N1557" s="18">
        <f t="shared" si="223"/>
        <v>2.4545260499999999E-2</v>
      </c>
      <c r="O1557" s="36">
        <f t="shared" si="224"/>
        <v>1.2399495999999999E-3</v>
      </c>
      <c r="P1557" s="362">
        <f t="shared" si="225"/>
        <v>132674</v>
      </c>
      <c r="Q1557" s="219"/>
      <c r="R1557" s="219"/>
      <c r="S1557" s="219"/>
      <c r="T1557" s="219"/>
      <c r="U1557" s="201">
        <f t="shared" si="226"/>
        <v>132674</v>
      </c>
      <c r="V1557" s="223">
        <f t="shared" si="227"/>
        <v>132674</v>
      </c>
      <c r="W1557" s="155"/>
      <c r="X1557" s="158"/>
      <c r="Y1557" s="152"/>
      <c r="Z1557" s="123"/>
      <c r="AA1557" s="124"/>
      <c r="AB1557" s="118"/>
      <c r="AC1557" s="135"/>
      <c r="AD1557" s="135"/>
      <c r="AE1557" s="144"/>
      <c r="AF1557" s="145"/>
      <c r="AG1557" s="135"/>
    </row>
    <row r="1558" spans="1:33" hidden="1">
      <c r="A1558" s="61" t="s">
        <v>6350</v>
      </c>
      <c r="B1558" s="31" t="s">
        <v>4148</v>
      </c>
      <c r="C1558" s="32" t="s">
        <v>2242</v>
      </c>
      <c r="D1558" s="32" t="s">
        <v>2122</v>
      </c>
      <c r="E1558" s="32" t="s">
        <v>2120</v>
      </c>
      <c r="F1558" s="32" t="s">
        <v>2119</v>
      </c>
      <c r="G1558" s="34" t="s">
        <v>2108</v>
      </c>
      <c r="H1558" s="35" t="s">
        <v>3565</v>
      </c>
      <c r="I1558" s="313">
        <v>4646</v>
      </c>
      <c r="J1558" s="341">
        <v>529</v>
      </c>
      <c r="K1558" s="335">
        <v>164</v>
      </c>
      <c r="L1558" s="327">
        <v>645.91</v>
      </c>
      <c r="M1558" s="18">
        <f t="shared" ref="M1558:M1589" si="228" xml:space="preserve"> ROUNDDOWN(K1558/I1558,10)</f>
        <v>3.5299181999999998E-2</v>
      </c>
      <c r="N1558" s="18">
        <f t="shared" ref="N1558:N1589" si="229">ROUNDDOWN(J1558*M1558/L1558,10)</f>
        <v>2.89100142E-2</v>
      </c>
      <c r="O1558" s="36">
        <f t="shared" ref="O1558:O1589" si="230">ROUNDDOWN(N1558/$N$2500,10)</f>
        <v>1.4604433E-3</v>
      </c>
      <c r="P1558" s="362">
        <f t="shared" si="225"/>
        <v>156267</v>
      </c>
      <c r="Q1558" s="219"/>
      <c r="R1558" s="219"/>
      <c r="S1558" s="219"/>
      <c r="T1558" s="219"/>
      <c r="U1558" s="201">
        <f t="shared" si="226"/>
        <v>156267</v>
      </c>
      <c r="V1558" s="223">
        <f t="shared" si="227"/>
        <v>156267</v>
      </c>
      <c r="W1558" s="155"/>
      <c r="X1558" s="158"/>
      <c r="Y1558" s="152"/>
      <c r="Z1558" s="123"/>
      <c r="AA1558" s="124"/>
      <c r="AB1558" s="118"/>
      <c r="AC1558" s="135"/>
      <c r="AD1558" s="135"/>
      <c r="AE1558" s="144"/>
      <c r="AF1558" s="145"/>
      <c r="AG1558" s="135"/>
    </row>
    <row r="1559" spans="1:33" hidden="1">
      <c r="A1559" s="61" t="s">
        <v>6351</v>
      </c>
      <c r="B1559" s="31" t="s">
        <v>4149</v>
      </c>
      <c r="C1559" s="32" t="s">
        <v>2242</v>
      </c>
      <c r="D1559" s="32" t="s">
        <v>2122</v>
      </c>
      <c r="E1559" s="32" t="s">
        <v>2122</v>
      </c>
      <c r="F1559" s="32">
        <v>3</v>
      </c>
      <c r="G1559" s="34" t="s">
        <v>2109</v>
      </c>
      <c r="H1559" s="35" t="s">
        <v>3566</v>
      </c>
      <c r="I1559" s="313">
        <v>5115</v>
      </c>
      <c r="J1559" s="341">
        <v>594</v>
      </c>
      <c r="K1559" s="335">
        <v>74</v>
      </c>
      <c r="L1559" s="327">
        <v>1302.01</v>
      </c>
      <c r="M1559" s="18">
        <f t="shared" si="228"/>
        <v>1.4467253100000001E-2</v>
      </c>
      <c r="N1559" s="18">
        <f t="shared" si="229"/>
        <v>6.6002168000000002E-3</v>
      </c>
      <c r="O1559" s="36">
        <f t="shared" si="230"/>
        <v>3.3342220000000001E-4</v>
      </c>
      <c r="P1559" s="362">
        <f t="shared" si="225"/>
        <v>35676</v>
      </c>
      <c r="Q1559" s="219"/>
      <c r="R1559" s="219"/>
      <c r="S1559" s="219"/>
      <c r="T1559" s="219"/>
      <c r="U1559" s="201">
        <f t="shared" si="226"/>
        <v>35676</v>
      </c>
      <c r="V1559" s="223">
        <f t="shared" si="227"/>
        <v>35676</v>
      </c>
      <c r="W1559" s="155"/>
      <c r="X1559" s="158"/>
      <c r="Y1559" s="152"/>
      <c r="Z1559" s="123"/>
      <c r="AA1559" s="124"/>
      <c r="AB1559" s="118"/>
      <c r="AC1559" s="135"/>
      <c r="AD1559" s="135"/>
      <c r="AE1559" s="144"/>
      <c r="AF1559" s="145"/>
      <c r="AG1559" s="135"/>
    </row>
    <row r="1560" spans="1:33" hidden="1">
      <c r="A1560" s="61" t="s">
        <v>6352</v>
      </c>
      <c r="B1560" s="31" t="s">
        <v>4150</v>
      </c>
      <c r="C1560" s="32" t="s">
        <v>2242</v>
      </c>
      <c r="D1560" s="32" t="s">
        <v>2122</v>
      </c>
      <c r="E1560" s="32" t="s">
        <v>2124</v>
      </c>
      <c r="F1560" s="32">
        <v>3</v>
      </c>
      <c r="G1560" s="34" t="s">
        <v>2109</v>
      </c>
      <c r="H1560" s="35" t="s">
        <v>3567</v>
      </c>
      <c r="I1560" s="313">
        <v>5994</v>
      </c>
      <c r="J1560" s="341">
        <v>865</v>
      </c>
      <c r="K1560" s="335">
        <v>139</v>
      </c>
      <c r="L1560" s="327">
        <v>1053.32</v>
      </c>
      <c r="M1560" s="18">
        <f t="shared" si="228"/>
        <v>2.3189856500000001E-2</v>
      </c>
      <c r="N1560" s="18">
        <f t="shared" si="229"/>
        <v>1.90438099E-2</v>
      </c>
      <c r="O1560" s="36">
        <f t="shared" si="230"/>
        <v>9.6203360000000004E-4</v>
      </c>
      <c r="P1560" s="362">
        <f t="shared" si="225"/>
        <v>102937</v>
      </c>
      <c r="Q1560" s="219"/>
      <c r="R1560" s="219"/>
      <c r="S1560" s="219"/>
      <c r="T1560" s="219"/>
      <c r="U1560" s="201">
        <f t="shared" si="226"/>
        <v>102937</v>
      </c>
      <c r="V1560" s="223">
        <f t="shared" si="227"/>
        <v>102937</v>
      </c>
      <c r="W1560" s="155"/>
      <c r="X1560" s="158"/>
      <c r="Y1560" s="152"/>
      <c r="Z1560" s="123"/>
      <c r="AA1560" s="124"/>
      <c r="AB1560" s="118"/>
      <c r="AC1560" s="135"/>
      <c r="AD1560" s="135"/>
      <c r="AE1560" s="144"/>
      <c r="AF1560" s="145"/>
      <c r="AG1560" s="135"/>
    </row>
    <row r="1561" spans="1:33" hidden="1">
      <c r="A1561" s="61" t="s">
        <v>6353</v>
      </c>
      <c r="B1561" s="31" t="s">
        <v>4151</v>
      </c>
      <c r="C1561" s="32" t="s">
        <v>2242</v>
      </c>
      <c r="D1561" s="32" t="s">
        <v>2122</v>
      </c>
      <c r="E1561" s="32" t="s">
        <v>2126</v>
      </c>
      <c r="F1561" s="32" t="s">
        <v>2119</v>
      </c>
      <c r="G1561" s="34" t="s">
        <v>2108</v>
      </c>
      <c r="H1561" s="35" t="s">
        <v>2143</v>
      </c>
      <c r="I1561" s="313">
        <v>3556</v>
      </c>
      <c r="J1561" s="341">
        <v>464</v>
      </c>
      <c r="K1561" s="335">
        <v>136</v>
      </c>
      <c r="L1561" s="327">
        <v>1016.14</v>
      </c>
      <c r="M1561" s="18">
        <f t="shared" si="228"/>
        <v>3.8245219300000001E-2</v>
      </c>
      <c r="N1561" s="18">
        <f t="shared" si="229"/>
        <v>1.7463914099999998E-2</v>
      </c>
      <c r="O1561" s="36">
        <f t="shared" si="230"/>
        <v>8.8222219999999996E-4</v>
      </c>
      <c r="P1561" s="362">
        <f t="shared" si="225"/>
        <v>94397</v>
      </c>
      <c r="Q1561" s="219"/>
      <c r="R1561" s="219"/>
      <c r="S1561" s="219"/>
      <c r="T1561" s="219"/>
      <c r="U1561" s="201">
        <f t="shared" si="226"/>
        <v>94397</v>
      </c>
      <c r="V1561" s="223">
        <f t="shared" si="227"/>
        <v>94397</v>
      </c>
      <c r="W1561" s="155"/>
      <c r="X1561" s="158"/>
      <c r="Y1561" s="152"/>
      <c r="Z1561" s="123"/>
      <c r="AA1561" s="124"/>
      <c r="AB1561" s="118"/>
      <c r="AC1561" s="135"/>
      <c r="AD1561" s="135"/>
      <c r="AE1561" s="144"/>
      <c r="AF1561" s="145"/>
      <c r="AG1561" s="135"/>
    </row>
    <row r="1562" spans="1:33" hidden="1">
      <c r="A1562" s="61" t="s">
        <v>6354</v>
      </c>
      <c r="B1562" s="31" t="s">
        <v>4152</v>
      </c>
      <c r="C1562" s="32" t="s">
        <v>2242</v>
      </c>
      <c r="D1562" s="32" t="s">
        <v>2124</v>
      </c>
      <c r="E1562" s="32" t="s">
        <v>2116</v>
      </c>
      <c r="F1562" s="32" t="s">
        <v>2117</v>
      </c>
      <c r="G1562" s="34" t="s">
        <v>2107</v>
      </c>
      <c r="H1562" s="35" t="s">
        <v>3568</v>
      </c>
      <c r="I1562" s="313">
        <v>20265</v>
      </c>
      <c r="J1562" s="341">
        <v>2301</v>
      </c>
      <c r="K1562" s="335">
        <v>85</v>
      </c>
      <c r="L1562" s="327">
        <v>1668.63</v>
      </c>
      <c r="M1562" s="18">
        <f t="shared" si="228"/>
        <v>4.1944238000000003E-3</v>
      </c>
      <c r="N1562" s="18">
        <f t="shared" si="229"/>
        <v>5.7840078999999997E-3</v>
      </c>
      <c r="O1562" s="36">
        <f t="shared" si="230"/>
        <v>2.9218990000000003E-4</v>
      </c>
      <c r="P1562" s="362">
        <f t="shared" si="225"/>
        <v>31264</v>
      </c>
      <c r="Q1562" s="219"/>
      <c r="R1562" s="219"/>
      <c r="S1562" s="227"/>
      <c r="T1562" s="219"/>
      <c r="U1562" s="201">
        <f t="shared" si="226"/>
        <v>31264</v>
      </c>
      <c r="V1562" s="223">
        <f t="shared" si="227"/>
        <v>31264</v>
      </c>
      <c r="W1562" s="155"/>
      <c r="X1562" s="158"/>
      <c r="Y1562" s="152"/>
      <c r="Z1562" s="123"/>
      <c r="AA1562" s="124"/>
      <c r="AB1562" s="118"/>
      <c r="AC1562" s="135"/>
      <c r="AD1562" s="135"/>
      <c r="AE1562" s="144"/>
      <c r="AF1562" s="145"/>
      <c r="AG1562" s="135"/>
    </row>
    <row r="1563" spans="1:33" hidden="1">
      <c r="A1563" s="61" t="s">
        <v>6355</v>
      </c>
      <c r="B1563" s="31" t="s">
        <v>4153</v>
      </c>
      <c r="C1563" s="32" t="s">
        <v>2242</v>
      </c>
      <c r="D1563" s="32" t="s">
        <v>2124</v>
      </c>
      <c r="E1563" s="32" t="s">
        <v>2115</v>
      </c>
      <c r="F1563" s="32" t="s">
        <v>2119</v>
      </c>
      <c r="G1563" s="34" t="s">
        <v>2108</v>
      </c>
      <c r="H1563" s="35" t="s">
        <v>3569</v>
      </c>
      <c r="I1563" s="313">
        <v>2130</v>
      </c>
      <c r="J1563" s="341">
        <v>287</v>
      </c>
      <c r="K1563" s="335">
        <v>3</v>
      </c>
      <c r="L1563" s="327">
        <v>2360.06</v>
      </c>
      <c r="M1563" s="18">
        <f t="shared" si="228"/>
        <v>1.4084506999999999E-3</v>
      </c>
      <c r="N1563" s="18">
        <f t="shared" si="229"/>
        <v>1.7127749999999999E-4</v>
      </c>
      <c r="O1563" s="36">
        <f t="shared" si="230"/>
        <v>8.6524000000000004E-6</v>
      </c>
      <c r="P1563" s="362">
        <f t="shared" si="225"/>
        <v>925</v>
      </c>
      <c r="Q1563" s="219"/>
      <c r="R1563" s="219"/>
      <c r="S1563" s="227"/>
      <c r="T1563" s="219"/>
      <c r="U1563" s="201">
        <f t="shared" si="226"/>
        <v>925</v>
      </c>
      <c r="V1563" s="223">
        <f t="shared" si="227"/>
        <v>925</v>
      </c>
      <c r="W1563" s="155"/>
      <c r="X1563" s="158"/>
      <c r="Y1563" s="152"/>
      <c r="Z1563" s="123"/>
      <c r="AA1563" s="124"/>
      <c r="AB1563" s="118"/>
      <c r="AC1563" s="135"/>
      <c r="AD1563" s="135"/>
      <c r="AE1563" s="144"/>
      <c r="AF1563" s="145"/>
      <c r="AG1563" s="135"/>
    </row>
    <row r="1564" spans="1:33" hidden="1">
      <c r="A1564" s="61" t="s">
        <v>6356</v>
      </c>
      <c r="B1564" s="31" t="s">
        <v>4154</v>
      </c>
      <c r="C1564" s="32" t="s">
        <v>2242</v>
      </c>
      <c r="D1564" s="32" t="s">
        <v>2124</v>
      </c>
      <c r="E1564" s="32" t="s">
        <v>2120</v>
      </c>
      <c r="F1564" s="32" t="s">
        <v>2119</v>
      </c>
      <c r="G1564" s="34" t="s">
        <v>2108</v>
      </c>
      <c r="H1564" s="35" t="s">
        <v>3570</v>
      </c>
      <c r="I1564" s="313">
        <v>3064</v>
      </c>
      <c r="J1564" s="341">
        <v>292</v>
      </c>
      <c r="K1564" s="335">
        <v>31</v>
      </c>
      <c r="L1564" s="327">
        <v>1356.45</v>
      </c>
      <c r="M1564" s="18">
        <f t="shared" si="228"/>
        <v>1.01174934E-2</v>
      </c>
      <c r="N1564" s="18">
        <f t="shared" si="229"/>
        <v>2.1779704000000001E-3</v>
      </c>
      <c r="O1564" s="36">
        <f t="shared" si="230"/>
        <v>1.100242E-4</v>
      </c>
      <c r="P1564" s="362">
        <f t="shared" si="225"/>
        <v>11772</v>
      </c>
      <c r="Q1564" s="219"/>
      <c r="R1564" s="219"/>
      <c r="S1564" s="227"/>
      <c r="T1564" s="219"/>
      <c r="U1564" s="201">
        <f t="shared" si="226"/>
        <v>11772</v>
      </c>
      <c r="V1564" s="223">
        <f t="shared" si="227"/>
        <v>11772</v>
      </c>
      <c r="W1564" s="155"/>
      <c r="X1564" s="158"/>
      <c r="Y1564" s="152"/>
      <c r="Z1564" s="123"/>
      <c r="AA1564" s="124"/>
      <c r="AB1564" s="118"/>
      <c r="AC1564" s="135"/>
      <c r="AD1564" s="135"/>
      <c r="AE1564" s="144"/>
      <c r="AF1564" s="145"/>
      <c r="AG1564" s="135"/>
    </row>
    <row r="1565" spans="1:33" hidden="1">
      <c r="A1565" s="61" t="s">
        <v>6357</v>
      </c>
      <c r="B1565" s="31" t="s">
        <v>4155</v>
      </c>
      <c r="C1565" s="32" t="s">
        <v>2242</v>
      </c>
      <c r="D1565" s="32" t="s">
        <v>2124</v>
      </c>
      <c r="E1565" s="32" t="s">
        <v>2122</v>
      </c>
      <c r="F1565" s="32" t="s">
        <v>2119</v>
      </c>
      <c r="G1565" s="34" t="s">
        <v>2108</v>
      </c>
      <c r="H1565" s="35" t="s">
        <v>3571</v>
      </c>
      <c r="I1565" s="313">
        <v>1927</v>
      </c>
      <c r="J1565" s="341">
        <v>187</v>
      </c>
      <c r="K1565" s="335">
        <v>12</v>
      </c>
      <c r="L1565" s="327">
        <v>1356.56</v>
      </c>
      <c r="M1565" s="18">
        <f t="shared" si="228"/>
        <v>6.2272962999999999E-3</v>
      </c>
      <c r="N1565" s="18">
        <f t="shared" si="229"/>
        <v>8.5842449999999995E-4</v>
      </c>
      <c r="O1565" s="36">
        <f t="shared" si="230"/>
        <v>4.3364900000000002E-5</v>
      </c>
      <c r="P1565" s="362">
        <f t="shared" si="225"/>
        <v>4640</v>
      </c>
      <c r="Q1565" s="219"/>
      <c r="R1565" s="219"/>
      <c r="S1565" s="227"/>
      <c r="T1565" s="219"/>
      <c r="U1565" s="201">
        <f t="shared" si="226"/>
        <v>4640</v>
      </c>
      <c r="V1565" s="223">
        <f t="shared" si="227"/>
        <v>4640</v>
      </c>
      <c r="W1565" s="155"/>
      <c r="X1565" s="158"/>
      <c r="Y1565" s="152"/>
      <c r="Z1565" s="123"/>
      <c r="AA1565" s="124"/>
      <c r="AB1565" s="118"/>
      <c r="AC1565" s="135"/>
      <c r="AD1565" s="135"/>
      <c r="AE1565" s="144"/>
      <c r="AF1565" s="145"/>
      <c r="AG1565" s="135"/>
    </row>
    <row r="1566" spans="1:33" hidden="1">
      <c r="A1566" s="61" t="s">
        <v>6358</v>
      </c>
      <c r="B1566" s="31" t="s">
        <v>4156</v>
      </c>
      <c r="C1566" s="32" t="s">
        <v>2242</v>
      </c>
      <c r="D1566" s="32" t="s">
        <v>2124</v>
      </c>
      <c r="E1566" s="32" t="s">
        <v>2124</v>
      </c>
      <c r="F1566" s="32" t="s">
        <v>2119</v>
      </c>
      <c r="G1566" s="34" t="s">
        <v>2108</v>
      </c>
      <c r="H1566" s="35" t="s">
        <v>3572</v>
      </c>
      <c r="I1566" s="313">
        <v>1433</v>
      </c>
      <c r="J1566" s="341">
        <v>114</v>
      </c>
      <c r="K1566" s="335">
        <v>16</v>
      </c>
      <c r="L1566" s="327">
        <v>1409.89</v>
      </c>
      <c r="M1566" s="18">
        <f t="shared" si="228"/>
        <v>1.11653872E-2</v>
      </c>
      <c r="N1566" s="18">
        <f t="shared" si="229"/>
        <v>9.0280380000000004E-4</v>
      </c>
      <c r="O1566" s="36">
        <f t="shared" si="230"/>
        <v>4.5606799999999998E-5</v>
      </c>
      <c r="P1566" s="362">
        <f t="shared" si="225"/>
        <v>4879</v>
      </c>
      <c r="Q1566" s="219"/>
      <c r="R1566" s="219"/>
      <c r="S1566" s="219"/>
      <c r="T1566" s="219"/>
      <c r="U1566" s="201">
        <f t="shared" si="226"/>
        <v>4879</v>
      </c>
      <c r="V1566" s="223">
        <f t="shared" si="227"/>
        <v>4879</v>
      </c>
      <c r="W1566" s="155"/>
      <c r="X1566" s="158"/>
      <c r="Y1566" s="152"/>
      <c r="Z1566" s="123"/>
      <c r="AA1566" s="124"/>
      <c r="AB1566" s="118"/>
      <c r="AC1566" s="135"/>
      <c r="AD1566" s="135"/>
      <c r="AE1566" s="144"/>
      <c r="AF1566" s="145"/>
      <c r="AG1566" s="135"/>
    </row>
    <row r="1567" spans="1:33" hidden="1">
      <c r="A1567" s="61" t="s">
        <v>6359</v>
      </c>
      <c r="B1567" s="31" t="s">
        <v>4157</v>
      </c>
      <c r="C1567" s="32" t="s">
        <v>2242</v>
      </c>
      <c r="D1567" s="32" t="s">
        <v>2124</v>
      </c>
      <c r="E1567" s="32" t="s">
        <v>2126</v>
      </c>
      <c r="F1567" s="32" t="s">
        <v>2119</v>
      </c>
      <c r="G1567" s="34" t="s">
        <v>2108</v>
      </c>
      <c r="H1567" s="35" t="s">
        <v>3568</v>
      </c>
      <c r="I1567" s="313">
        <v>3817</v>
      </c>
      <c r="J1567" s="341">
        <v>403</v>
      </c>
      <c r="K1567" s="335">
        <v>15</v>
      </c>
      <c r="L1567" s="327">
        <v>1777.84</v>
      </c>
      <c r="M1567" s="18">
        <f t="shared" si="228"/>
        <v>3.9297877000000004E-3</v>
      </c>
      <c r="N1567" s="18">
        <f t="shared" si="229"/>
        <v>8.9080249999999995E-4</v>
      </c>
      <c r="O1567" s="36">
        <f t="shared" si="230"/>
        <v>4.5000499999999997E-5</v>
      </c>
      <c r="P1567" s="362">
        <f t="shared" si="225"/>
        <v>4815</v>
      </c>
      <c r="Q1567" s="219"/>
      <c r="R1567" s="219"/>
      <c r="S1567" s="219"/>
      <c r="T1567" s="219"/>
      <c r="U1567" s="201">
        <f t="shared" si="226"/>
        <v>4815</v>
      </c>
      <c r="V1567" s="223">
        <f t="shared" si="227"/>
        <v>4815</v>
      </c>
      <c r="W1567" s="155"/>
      <c r="X1567" s="158"/>
      <c r="Y1567" s="152"/>
      <c r="Z1567" s="123"/>
      <c r="AA1567" s="124"/>
      <c r="AB1567" s="118"/>
      <c r="AC1567" s="135"/>
      <c r="AD1567" s="135"/>
      <c r="AE1567" s="144"/>
      <c r="AF1567" s="145"/>
      <c r="AG1567" s="135"/>
    </row>
    <row r="1568" spans="1:33" hidden="1">
      <c r="A1568" s="61" t="s">
        <v>6360</v>
      </c>
      <c r="B1568" s="31" t="s">
        <v>4158</v>
      </c>
      <c r="C1568" s="32" t="s">
        <v>2242</v>
      </c>
      <c r="D1568" s="32" t="s">
        <v>2124</v>
      </c>
      <c r="E1568" s="32" t="s">
        <v>2133</v>
      </c>
      <c r="F1568" s="32">
        <v>3</v>
      </c>
      <c r="G1568" s="34" t="s">
        <v>2109</v>
      </c>
      <c r="H1568" s="35" t="s">
        <v>3573</v>
      </c>
      <c r="I1568" s="313">
        <v>2408</v>
      </c>
      <c r="J1568" s="341">
        <v>226</v>
      </c>
      <c r="K1568" s="335">
        <v>32</v>
      </c>
      <c r="L1568" s="327">
        <v>1136.77</v>
      </c>
      <c r="M1568" s="18">
        <f t="shared" si="228"/>
        <v>1.32890365E-2</v>
      </c>
      <c r="N1568" s="18">
        <f t="shared" si="229"/>
        <v>2.6419788E-3</v>
      </c>
      <c r="O1568" s="36">
        <f t="shared" si="230"/>
        <v>1.334644E-4</v>
      </c>
      <c r="P1568" s="362">
        <f t="shared" si="225"/>
        <v>14280</v>
      </c>
      <c r="Q1568" s="219"/>
      <c r="R1568" s="219"/>
      <c r="S1568" s="219"/>
      <c r="T1568" s="219"/>
      <c r="U1568" s="201">
        <f t="shared" si="226"/>
        <v>14280</v>
      </c>
      <c r="V1568" s="223">
        <f t="shared" si="227"/>
        <v>14280</v>
      </c>
      <c r="W1568" s="155"/>
      <c r="X1568" s="158"/>
      <c r="Y1568" s="152"/>
      <c r="Z1568" s="123"/>
      <c r="AA1568" s="124"/>
      <c r="AB1568" s="118"/>
      <c r="AC1568" s="135"/>
      <c r="AD1568" s="135"/>
      <c r="AE1568" s="144"/>
      <c r="AF1568" s="145"/>
      <c r="AG1568" s="135"/>
    </row>
    <row r="1569" spans="1:33" hidden="1">
      <c r="A1569" s="61" t="s">
        <v>6361</v>
      </c>
      <c r="B1569" s="31" t="s">
        <v>4159</v>
      </c>
      <c r="C1569" s="32" t="s">
        <v>2242</v>
      </c>
      <c r="D1569" s="32" t="s">
        <v>2124</v>
      </c>
      <c r="E1569" s="32" t="s">
        <v>2157</v>
      </c>
      <c r="F1569" s="32" t="s">
        <v>2119</v>
      </c>
      <c r="G1569" s="34" t="s">
        <v>2108</v>
      </c>
      <c r="H1569" s="35" t="s">
        <v>3574</v>
      </c>
      <c r="I1569" s="313">
        <v>3417</v>
      </c>
      <c r="J1569" s="341">
        <v>337</v>
      </c>
      <c r="K1569" s="335">
        <v>31</v>
      </c>
      <c r="L1569" s="327">
        <v>2278.44</v>
      </c>
      <c r="M1569" s="18">
        <f t="shared" si="228"/>
        <v>9.0722856000000004E-3</v>
      </c>
      <c r="N1569" s="18">
        <f t="shared" si="229"/>
        <v>1.3418655E-3</v>
      </c>
      <c r="O1569" s="36">
        <f t="shared" si="230"/>
        <v>6.7786800000000006E-5</v>
      </c>
      <c r="P1569" s="362">
        <f t="shared" si="225"/>
        <v>7253</v>
      </c>
      <c r="Q1569" s="219"/>
      <c r="R1569" s="219"/>
      <c r="S1569" s="219"/>
      <c r="T1569" s="219"/>
      <c r="U1569" s="201">
        <f t="shared" si="226"/>
        <v>7253</v>
      </c>
      <c r="V1569" s="223">
        <f t="shared" si="227"/>
        <v>7253</v>
      </c>
      <c r="W1569" s="155"/>
      <c r="X1569" s="158"/>
      <c r="Y1569" s="152"/>
      <c r="Z1569" s="123"/>
      <c r="AA1569" s="124"/>
      <c r="AB1569" s="118"/>
      <c r="AC1569" s="135"/>
      <c r="AD1569" s="135"/>
      <c r="AE1569" s="144"/>
      <c r="AF1569" s="145"/>
      <c r="AG1569" s="135"/>
    </row>
    <row r="1570" spans="1:33" hidden="1">
      <c r="A1570" s="61" t="s">
        <v>6362</v>
      </c>
      <c r="B1570" s="31" t="s">
        <v>4160</v>
      </c>
      <c r="C1570" s="32" t="s">
        <v>2242</v>
      </c>
      <c r="D1570" s="32" t="s">
        <v>2124</v>
      </c>
      <c r="E1570" s="32" t="s">
        <v>2159</v>
      </c>
      <c r="F1570" s="32" t="s">
        <v>2119</v>
      </c>
      <c r="G1570" s="34" t="s">
        <v>2108</v>
      </c>
      <c r="H1570" s="35" t="s">
        <v>3575</v>
      </c>
      <c r="I1570" s="313">
        <v>3530</v>
      </c>
      <c r="J1570" s="341">
        <v>335</v>
      </c>
      <c r="K1570" s="335">
        <v>14</v>
      </c>
      <c r="L1570" s="327">
        <v>2512.33</v>
      </c>
      <c r="M1570" s="18">
        <f t="shared" si="228"/>
        <v>3.9660056000000001E-3</v>
      </c>
      <c r="N1570" s="18">
        <f t="shared" si="229"/>
        <v>5.2883650000000004E-4</v>
      </c>
      <c r="O1570" s="36">
        <f t="shared" si="230"/>
        <v>2.6715100000000001E-5</v>
      </c>
      <c r="P1570" s="362">
        <f t="shared" si="225"/>
        <v>2858</v>
      </c>
      <c r="Q1570" s="219"/>
      <c r="R1570" s="219"/>
      <c r="S1570" s="219"/>
      <c r="T1570" s="219"/>
      <c r="U1570" s="201">
        <f t="shared" si="226"/>
        <v>2858</v>
      </c>
      <c r="V1570" s="223">
        <f t="shared" si="227"/>
        <v>2858</v>
      </c>
      <c r="W1570" s="155"/>
      <c r="X1570" s="158"/>
      <c r="Y1570" s="152"/>
      <c r="Z1570" s="123"/>
      <c r="AA1570" s="124"/>
      <c r="AB1570" s="118"/>
      <c r="AC1570" s="135"/>
      <c r="AD1570" s="135"/>
      <c r="AE1570" s="144"/>
      <c r="AF1570" s="145"/>
      <c r="AG1570" s="135"/>
    </row>
    <row r="1571" spans="1:33" hidden="1">
      <c r="A1571" s="61" t="s">
        <v>6363</v>
      </c>
      <c r="B1571" s="31" t="s">
        <v>4161</v>
      </c>
      <c r="C1571" s="32" t="s">
        <v>2242</v>
      </c>
      <c r="D1571" s="32" t="s">
        <v>2126</v>
      </c>
      <c r="E1571" s="32" t="s">
        <v>2116</v>
      </c>
      <c r="F1571" s="32" t="s">
        <v>2117</v>
      </c>
      <c r="G1571" s="34" t="s">
        <v>2107</v>
      </c>
      <c r="H1571" s="35" t="s">
        <v>3576</v>
      </c>
      <c r="I1571" s="313">
        <v>10143</v>
      </c>
      <c r="J1571" s="341">
        <v>1148</v>
      </c>
      <c r="K1571" s="335">
        <v>51</v>
      </c>
      <c r="L1571" s="327">
        <v>1491.21</v>
      </c>
      <c r="M1571" s="18">
        <f t="shared" si="228"/>
        <v>5.0280981000000004E-3</v>
      </c>
      <c r="N1571" s="18">
        <f t="shared" si="229"/>
        <v>3.8708542E-3</v>
      </c>
      <c r="O1571" s="36">
        <f t="shared" si="230"/>
        <v>1.9554340000000001E-4</v>
      </c>
      <c r="P1571" s="362">
        <f t="shared" si="225"/>
        <v>20923</v>
      </c>
      <c r="Q1571" s="219"/>
      <c r="R1571" s="219"/>
      <c r="S1571" s="219"/>
      <c r="T1571" s="219"/>
      <c r="U1571" s="201">
        <f t="shared" si="226"/>
        <v>20923</v>
      </c>
      <c r="V1571" s="223">
        <f t="shared" si="227"/>
        <v>20923</v>
      </c>
      <c r="W1571" s="155"/>
      <c r="X1571" s="158"/>
      <c r="Y1571" s="152"/>
      <c r="Z1571" s="123"/>
      <c r="AA1571" s="124"/>
      <c r="AB1571" s="118"/>
      <c r="AC1571" s="135"/>
      <c r="AD1571" s="135"/>
      <c r="AE1571" s="144"/>
      <c r="AF1571" s="145"/>
      <c r="AG1571" s="135"/>
    </row>
    <row r="1572" spans="1:33" hidden="1">
      <c r="A1572" s="61" t="s">
        <v>6364</v>
      </c>
      <c r="B1572" s="31" t="s">
        <v>4162</v>
      </c>
      <c r="C1572" s="32" t="s">
        <v>2242</v>
      </c>
      <c r="D1572" s="32" t="s">
        <v>2126</v>
      </c>
      <c r="E1572" s="32" t="s">
        <v>2115</v>
      </c>
      <c r="F1572" s="32" t="s">
        <v>2119</v>
      </c>
      <c r="G1572" s="34" t="s">
        <v>2108</v>
      </c>
      <c r="H1572" s="35" t="s">
        <v>3577</v>
      </c>
      <c r="I1572" s="313">
        <v>3372</v>
      </c>
      <c r="J1572" s="341">
        <v>385</v>
      </c>
      <c r="K1572" s="335">
        <v>148</v>
      </c>
      <c r="L1572" s="327">
        <v>900.74</v>
      </c>
      <c r="M1572" s="18">
        <f t="shared" si="228"/>
        <v>4.3890865899999999E-2</v>
      </c>
      <c r="N1572" s="18">
        <f t="shared" si="229"/>
        <v>1.8760111999999999E-2</v>
      </c>
      <c r="O1572" s="36">
        <f t="shared" si="230"/>
        <v>9.4770200000000003E-4</v>
      </c>
      <c r="P1572" s="362">
        <f t="shared" si="225"/>
        <v>101404</v>
      </c>
      <c r="Q1572" s="219"/>
      <c r="R1572" s="219"/>
      <c r="S1572" s="219"/>
      <c r="T1572" s="219"/>
      <c r="U1572" s="201">
        <f t="shared" si="226"/>
        <v>101404</v>
      </c>
      <c r="V1572" s="223">
        <f t="shared" si="227"/>
        <v>101404</v>
      </c>
      <c r="W1572" s="155"/>
      <c r="X1572" s="158"/>
      <c r="Y1572" s="152"/>
      <c r="Z1572" s="123"/>
      <c r="AA1572" s="124"/>
      <c r="AB1572" s="118"/>
      <c r="AC1572" s="135"/>
      <c r="AD1572" s="135"/>
      <c r="AE1572" s="144"/>
      <c r="AF1572" s="145"/>
      <c r="AG1572" s="135"/>
    </row>
    <row r="1573" spans="1:33" hidden="1">
      <c r="A1573" s="61" t="s">
        <v>6365</v>
      </c>
      <c r="B1573" s="31" t="s">
        <v>4163</v>
      </c>
      <c r="C1573" s="32" t="s">
        <v>2242</v>
      </c>
      <c r="D1573" s="32" t="s">
        <v>2126</v>
      </c>
      <c r="E1573" s="32" t="s">
        <v>2120</v>
      </c>
      <c r="F1573" s="32" t="s">
        <v>2119</v>
      </c>
      <c r="G1573" s="34" t="s">
        <v>2108</v>
      </c>
      <c r="H1573" s="35" t="s">
        <v>3576</v>
      </c>
      <c r="I1573" s="313">
        <v>8498</v>
      </c>
      <c r="J1573" s="341">
        <v>1242</v>
      </c>
      <c r="K1573" s="335">
        <v>154</v>
      </c>
      <c r="L1573" s="327">
        <v>742.05</v>
      </c>
      <c r="M1573" s="18">
        <f t="shared" si="228"/>
        <v>1.8121911000000001E-2</v>
      </c>
      <c r="N1573" s="18">
        <f t="shared" si="229"/>
        <v>3.0331397400000001E-2</v>
      </c>
      <c r="O1573" s="36">
        <f t="shared" si="230"/>
        <v>1.5322471000000001E-3</v>
      </c>
      <c r="P1573" s="362">
        <f t="shared" si="225"/>
        <v>163950</v>
      </c>
      <c r="Q1573" s="219"/>
      <c r="R1573" s="219"/>
      <c r="S1573" s="219"/>
      <c r="T1573" s="219"/>
      <c r="U1573" s="201">
        <f t="shared" si="226"/>
        <v>163950</v>
      </c>
      <c r="V1573" s="223">
        <f t="shared" si="227"/>
        <v>163950</v>
      </c>
      <c r="W1573" s="155"/>
      <c r="X1573" s="158"/>
      <c r="Y1573" s="152"/>
      <c r="Z1573" s="123"/>
      <c r="AA1573" s="124"/>
      <c r="AB1573" s="118"/>
      <c r="AC1573" s="135"/>
      <c r="AD1573" s="135"/>
      <c r="AE1573" s="144"/>
      <c r="AF1573" s="145"/>
      <c r="AG1573" s="135"/>
    </row>
    <row r="1574" spans="1:33" hidden="1">
      <c r="A1574" s="61" t="s">
        <v>6366</v>
      </c>
      <c r="B1574" s="31" t="s">
        <v>4164</v>
      </c>
      <c r="C1574" s="32" t="s">
        <v>2242</v>
      </c>
      <c r="D1574" s="32" t="s">
        <v>2126</v>
      </c>
      <c r="E1574" s="32" t="s">
        <v>2122</v>
      </c>
      <c r="F1574" s="32" t="s">
        <v>2119</v>
      </c>
      <c r="G1574" s="34" t="s">
        <v>2108</v>
      </c>
      <c r="H1574" s="35" t="s">
        <v>3578</v>
      </c>
      <c r="I1574" s="313">
        <v>4692</v>
      </c>
      <c r="J1574" s="341">
        <v>566</v>
      </c>
      <c r="K1574" s="335">
        <v>150</v>
      </c>
      <c r="L1574" s="327">
        <v>677.19</v>
      </c>
      <c r="M1574" s="18">
        <f t="shared" si="228"/>
        <v>3.19693094E-2</v>
      </c>
      <c r="N1574" s="18">
        <f t="shared" si="229"/>
        <v>2.6720165800000001E-2</v>
      </c>
      <c r="O1574" s="36">
        <f t="shared" si="230"/>
        <v>1.3498189999999999E-3</v>
      </c>
      <c r="P1574" s="362">
        <f t="shared" si="225"/>
        <v>144430</v>
      </c>
      <c r="Q1574" s="219"/>
      <c r="R1574" s="219"/>
      <c r="S1574" s="219"/>
      <c r="T1574" s="219"/>
      <c r="U1574" s="201">
        <f t="shared" si="226"/>
        <v>144430</v>
      </c>
      <c r="V1574" s="223">
        <f t="shared" si="227"/>
        <v>144430</v>
      </c>
      <c r="W1574" s="155"/>
      <c r="X1574" s="158"/>
      <c r="Y1574" s="152"/>
      <c r="Z1574" s="123"/>
      <c r="AA1574" s="124"/>
      <c r="AB1574" s="118"/>
      <c r="AC1574" s="135"/>
      <c r="AD1574" s="135"/>
      <c r="AE1574" s="144"/>
      <c r="AF1574" s="145"/>
      <c r="AG1574" s="135"/>
    </row>
    <row r="1575" spans="1:33" hidden="1">
      <c r="A1575" s="61" t="s">
        <v>6367</v>
      </c>
      <c r="B1575" s="31" t="s">
        <v>4165</v>
      </c>
      <c r="C1575" s="32" t="s">
        <v>2242</v>
      </c>
      <c r="D1575" s="32" t="s">
        <v>2126</v>
      </c>
      <c r="E1575" s="32" t="s">
        <v>2124</v>
      </c>
      <c r="F1575" s="32">
        <v>3</v>
      </c>
      <c r="G1575" s="34" t="s">
        <v>2109</v>
      </c>
      <c r="H1575" s="35" t="s">
        <v>3579</v>
      </c>
      <c r="I1575" s="313">
        <v>6069</v>
      </c>
      <c r="J1575" s="341">
        <v>740</v>
      </c>
      <c r="K1575" s="335">
        <v>186</v>
      </c>
      <c r="L1575" s="327">
        <v>956.78</v>
      </c>
      <c r="M1575" s="18">
        <f t="shared" si="228"/>
        <v>3.0647553099999999E-2</v>
      </c>
      <c r="N1575" s="18">
        <f t="shared" si="229"/>
        <v>2.3703661500000001E-2</v>
      </c>
      <c r="O1575" s="36">
        <f t="shared" si="230"/>
        <v>1.1974347000000001E-3</v>
      </c>
      <c r="P1575" s="362">
        <f t="shared" si="225"/>
        <v>128125</v>
      </c>
      <c r="Q1575" s="219"/>
      <c r="R1575" s="219"/>
      <c r="S1575" s="219"/>
      <c r="T1575" s="219"/>
      <c r="U1575" s="201">
        <f t="shared" si="226"/>
        <v>128125</v>
      </c>
      <c r="V1575" s="223">
        <f t="shared" si="227"/>
        <v>128125</v>
      </c>
      <c r="W1575" s="155"/>
      <c r="X1575" s="158"/>
      <c r="Y1575" s="152"/>
      <c r="Z1575" s="123"/>
      <c r="AA1575" s="124"/>
      <c r="AB1575" s="118"/>
      <c r="AC1575" s="135"/>
      <c r="AD1575" s="135"/>
      <c r="AE1575" s="144"/>
      <c r="AF1575" s="145"/>
      <c r="AG1575" s="135"/>
    </row>
    <row r="1576" spans="1:33" hidden="1">
      <c r="A1576" s="61" t="s">
        <v>6368</v>
      </c>
      <c r="B1576" s="31" t="s">
        <v>4166</v>
      </c>
      <c r="C1576" s="32" t="s">
        <v>2242</v>
      </c>
      <c r="D1576" s="32" t="s">
        <v>2126</v>
      </c>
      <c r="E1576" s="32" t="s">
        <v>2126</v>
      </c>
      <c r="F1576" s="32" t="s">
        <v>2119</v>
      </c>
      <c r="G1576" s="34" t="s">
        <v>2108</v>
      </c>
      <c r="H1576" s="35" t="s">
        <v>3580</v>
      </c>
      <c r="I1576" s="313">
        <v>5113</v>
      </c>
      <c r="J1576" s="341">
        <v>788</v>
      </c>
      <c r="K1576" s="335">
        <v>197</v>
      </c>
      <c r="L1576" s="327">
        <v>552.83000000000004</v>
      </c>
      <c r="M1576" s="18">
        <f t="shared" si="228"/>
        <v>3.8529239100000001E-2</v>
      </c>
      <c r="N1576" s="18">
        <f t="shared" si="229"/>
        <v>5.4919306799999998E-2</v>
      </c>
      <c r="O1576" s="36">
        <f t="shared" si="230"/>
        <v>2.7743513000000001E-3</v>
      </c>
      <c r="P1576" s="362">
        <f t="shared" si="225"/>
        <v>296855</v>
      </c>
      <c r="Q1576" s="219"/>
      <c r="R1576" s="219"/>
      <c r="S1576" s="219"/>
      <c r="T1576" s="219"/>
      <c r="U1576" s="201">
        <f t="shared" si="226"/>
        <v>296855</v>
      </c>
      <c r="V1576" s="223">
        <f t="shared" si="227"/>
        <v>296855</v>
      </c>
      <c r="W1576" s="155"/>
      <c r="X1576" s="158"/>
      <c r="Y1576" s="152"/>
      <c r="Z1576" s="123"/>
      <c r="AA1576" s="124"/>
      <c r="AB1576" s="118"/>
      <c r="AC1576" s="135"/>
      <c r="AD1576" s="135"/>
      <c r="AE1576" s="144"/>
      <c r="AF1576" s="145"/>
      <c r="AG1576" s="135"/>
    </row>
    <row r="1577" spans="1:33" hidden="1">
      <c r="A1577" s="61" t="s">
        <v>6369</v>
      </c>
      <c r="B1577" s="31" t="s">
        <v>4167</v>
      </c>
      <c r="C1577" s="32" t="s">
        <v>2242</v>
      </c>
      <c r="D1577" s="32" t="s">
        <v>2133</v>
      </c>
      <c r="E1577" s="32" t="s">
        <v>2116</v>
      </c>
      <c r="F1577" s="32">
        <v>3</v>
      </c>
      <c r="G1577" s="34" t="s">
        <v>2109</v>
      </c>
      <c r="H1577" s="35" t="s">
        <v>3581</v>
      </c>
      <c r="I1577" s="313">
        <v>5234</v>
      </c>
      <c r="J1577" s="341">
        <v>610</v>
      </c>
      <c r="K1577" s="335">
        <v>119</v>
      </c>
      <c r="L1577" s="327">
        <v>1057.57</v>
      </c>
      <c r="M1577" s="18">
        <f t="shared" si="228"/>
        <v>2.27359572E-2</v>
      </c>
      <c r="N1577" s="18">
        <f t="shared" si="229"/>
        <v>1.3113962999999999E-2</v>
      </c>
      <c r="O1577" s="36">
        <f t="shared" si="230"/>
        <v>6.6247630000000005E-4</v>
      </c>
      <c r="P1577" s="362">
        <f t="shared" si="225"/>
        <v>70884</v>
      </c>
      <c r="Q1577" s="219"/>
      <c r="R1577" s="219"/>
      <c r="S1577" s="219"/>
      <c r="T1577" s="219"/>
      <c r="U1577" s="201">
        <f t="shared" si="226"/>
        <v>70884</v>
      </c>
      <c r="V1577" s="223">
        <f t="shared" si="227"/>
        <v>70884</v>
      </c>
      <c r="W1577" s="155"/>
      <c r="X1577" s="158"/>
      <c r="Y1577" s="152"/>
      <c r="Z1577" s="123"/>
      <c r="AA1577" s="124"/>
      <c r="AB1577" s="118"/>
      <c r="AC1577" s="135"/>
      <c r="AD1577" s="135"/>
      <c r="AE1577" s="144"/>
      <c r="AF1577" s="145"/>
      <c r="AG1577" s="135"/>
    </row>
    <row r="1578" spans="1:33" hidden="1">
      <c r="A1578" s="61" t="s">
        <v>6370</v>
      </c>
      <c r="B1578" s="31" t="s">
        <v>4168</v>
      </c>
      <c r="C1578" s="32" t="s">
        <v>2242</v>
      </c>
      <c r="D1578" s="32" t="s">
        <v>2133</v>
      </c>
      <c r="E1578" s="32" t="s">
        <v>2115</v>
      </c>
      <c r="F1578" s="32" t="s">
        <v>2119</v>
      </c>
      <c r="G1578" s="34" t="s">
        <v>2108</v>
      </c>
      <c r="H1578" s="35" t="s">
        <v>3582</v>
      </c>
      <c r="I1578" s="313">
        <v>11254</v>
      </c>
      <c r="J1578" s="341">
        <v>1662</v>
      </c>
      <c r="K1578" s="335">
        <v>152</v>
      </c>
      <c r="L1578" s="327">
        <v>1660.13</v>
      </c>
      <c r="M1578" s="18">
        <f t="shared" si="228"/>
        <v>1.35063088E-2</v>
      </c>
      <c r="N1578" s="18">
        <f t="shared" si="229"/>
        <v>1.3521522500000001E-2</v>
      </c>
      <c r="O1578" s="36">
        <f t="shared" si="230"/>
        <v>6.8306490000000003E-4</v>
      </c>
      <c r="P1578" s="362">
        <f t="shared" si="225"/>
        <v>73087</v>
      </c>
      <c r="Q1578" s="219"/>
      <c r="R1578" s="219"/>
      <c r="S1578" s="219"/>
      <c r="T1578" s="219"/>
      <c r="U1578" s="201">
        <f t="shared" si="226"/>
        <v>73087</v>
      </c>
      <c r="V1578" s="223">
        <f t="shared" si="227"/>
        <v>73087</v>
      </c>
      <c r="W1578" s="155"/>
      <c r="X1578" s="158"/>
      <c r="Y1578" s="152"/>
      <c r="Z1578" s="123"/>
      <c r="AA1578" s="124"/>
      <c r="AB1578" s="118"/>
      <c r="AC1578" s="135"/>
      <c r="AD1578" s="135"/>
      <c r="AE1578" s="144"/>
      <c r="AF1578" s="145"/>
      <c r="AG1578" s="135"/>
    </row>
    <row r="1579" spans="1:33" hidden="1">
      <c r="A1579" s="61" t="s">
        <v>6371</v>
      </c>
      <c r="B1579" s="31" t="s">
        <v>4169</v>
      </c>
      <c r="C1579" s="32" t="s">
        <v>2242</v>
      </c>
      <c r="D1579" s="32" t="s">
        <v>2133</v>
      </c>
      <c r="E1579" s="32" t="s">
        <v>2120</v>
      </c>
      <c r="F1579" s="32" t="s">
        <v>2119</v>
      </c>
      <c r="G1579" s="34" t="s">
        <v>2108</v>
      </c>
      <c r="H1579" s="35" t="s">
        <v>3583</v>
      </c>
      <c r="I1579" s="313">
        <v>4216</v>
      </c>
      <c r="J1579" s="341">
        <v>656</v>
      </c>
      <c r="K1579" s="335">
        <v>106</v>
      </c>
      <c r="L1579" s="327">
        <v>1126.01</v>
      </c>
      <c r="M1579" s="18">
        <f t="shared" si="228"/>
        <v>2.5142314900000001E-2</v>
      </c>
      <c r="N1579" s="18">
        <f t="shared" si="229"/>
        <v>1.4647612799999999E-2</v>
      </c>
      <c r="O1579" s="36">
        <f t="shared" si="230"/>
        <v>7.3995150000000004E-4</v>
      </c>
      <c r="P1579" s="362">
        <f t="shared" si="225"/>
        <v>79174</v>
      </c>
      <c r="Q1579" s="219"/>
      <c r="R1579" s="219"/>
      <c r="S1579" s="219"/>
      <c r="T1579" s="219"/>
      <c r="U1579" s="201">
        <f t="shared" si="226"/>
        <v>79174</v>
      </c>
      <c r="V1579" s="223">
        <f t="shared" si="227"/>
        <v>79174</v>
      </c>
      <c r="W1579" s="155"/>
      <c r="X1579" s="158"/>
      <c r="Y1579" s="152"/>
      <c r="Z1579" s="123"/>
      <c r="AA1579" s="124"/>
      <c r="AB1579" s="118"/>
      <c r="AC1579" s="135"/>
      <c r="AD1579" s="135"/>
      <c r="AE1579" s="144"/>
      <c r="AF1579" s="145"/>
      <c r="AG1579" s="135"/>
    </row>
    <row r="1580" spans="1:33" hidden="1">
      <c r="A1580" s="61" t="s">
        <v>6372</v>
      </c>
      <c r="B1580" s="31" t="s">
        <v>4170</v>
      </c>
      <c r="C1580" s="32" t="s">
        <v>2242</v>
      </c>
      <c r="D1580" s="32" t="s">
        <v>2133</v>
      </c>
      <c r="E1580" s="32" t="s">
        <v>2122</v>
      </c>
      <c r="F1580" s="32">
        <v>3</v>
      </c>
      <c r="G1580" s="34" t="s">
        <v>2109</v>
      </c>
      <c r="H1580" s="35" t="s">
        <v>3584</v>
      </c>
      <c r="I1580" s="313">
        <v>3995</v>
      </c>
      <c r="J1580" s="341">
        <v>557</v>
      </c>
      <c r="K1580" s="335">
        <v>63</v>
      </c>
      <c r="L1580" s="327">
        <v>1119.82</v>
      </c>
      <c r="M1580" s="18">
        <f t="shared" si="228"/>
        <v>1.57697121E-2</v>
      </c>
      <c r="N1580" s="18">
        <f t="shared" si="229"/>
        <v>7.8438763000000002E-3</v>
      </c>
      <c r="O1580" s="36">
        <f t="shared" si="230"/>
        <v>3.9624799999999998E-4</v>
      </c>
      <c r="P1580" s="362">
        <f t="shared" si="225"/>
        <v>42398</v>
      </c>
      <c r="Q1580" s="219"/>
      <c r="R1580" s="219"/>
      <c r="S1580" s="219"/>
      <c r="T1580" s="219"/>
      <c r="U1580" s="201">
        <f t="shared" si="226"/>
        <v>42398</v>
      </c>
      <c r="V1580" s="223">
        <f t="shared" si="227"/>
        <v>42398</v>
      </c>
      <c r="W1580" s="155"/>
      <c r="X1580" s="158"/>
      <c r="Y1580" s="152"/>
      <c r="Z1580" s="123"/>
      <c r="AA1580" s="124"/>
      <c r="AB1580" s="118"/>
      <c r="AC1580" s="135"/>
      <c r="AD1580" s="135"/>
      <c r="AE1580" s="144"/>
      <c r="AF1580" s="145"/>
      <c r="AG1580" s="135"/>
    </row>
    <row r="1581" spans="1:33" hidden="1">
      <c r="A1581" s="61" t="s">
        <v>6373</v>
      </c>
      <c r="B1581" s="31" t="s">
        <v>4171</v>
      </c>
      <c r="C1581" s="32" t="s">
        <v>2242</v>
      </c>
      <c r="D1581" s="32" t="s">
        <v>2133</v>
      </c>
      <c r="E1581" s="32" t="s">
        <v>2124</v>
      </c>
      <c r="F1581" s="32" t="s">
        <v>2119</v>
      </c>
      <c r="G1581" s="34" t="s">
        <v>2108</v>
      </c>
      <c r="H1581" s="35" t="s">
        <v>3585</v>
      </c>
      <c r="I1581" s="313">
        <v>10666</v>
      </c>
      <c r="J1581" s="341">
        <v>1544</v>
      </c>
      <c r="K1581" s="335">
        <v>155</v>
      </c>
      <c r="L1581" s="327">
        <v>1233.43</v>
      </c>
      <c r="M1581" s="18">
        <f t="shared" si="228"/>
        <v>1.4532158200000001E-2</v>
      </c>
      <c r="N1581" s="18">
        <f t="shared" si="229"/>
        <v>1.8191265200000001E-2</v>
      </c>
      <c r="O1581" s="36">
        <f t="shared" si="230"/>
        <v>9.1896570000000002E-4</v>
      </c>
      <c r="P1581" s="362">
        <f t="shared" si="225"/>
        <v>98329</v>
      </c>
      <c r="Q1581" s="219"/>
      <c r="R1581" s="219"/>
      <c r="S1581" s="219"/>
      <c r="T1581" s="219"/>
      <c r="U1581" s="201">
        <f t="shared" si="226"/>
        <v>98329</v>
      </c>
      <c r="V1581" s="223">
        <f t="shared" si="227"/>
        <v>98329</v>
      </c>
      <c r="W1581" s="155"/>
      <c r="X1581" s="158"/>
      <c r="Y1581" s="152"/>
      <c r="Z1581" s="123"/>
      <c r="AA1581" s="124"/>
      <c r="AB1581" s="118"/>
      <c r="AC1581" s="135"/>
      <c r="AD1581" s="135"/>
      <c r="AE1581" s="144"/>
      <c r="AF1581" s="145"/>
      <c r="AG1581" s="135"/>
    </row>
    <row r="1582" spans="1:33" hidden="1">
      <c r="A1582" s="61" t="s">
        <v>6374</v>
      </c>
      <c r="B1582" s="31" t="s">
        <v>4172</v>
      </c>
      <c r="C1582" s="32" t="s">
        <v>2242</v>
      </c>
      <c r="D1582" s="32" t="s">
        <v>2133</v>
      </c>
      <c r="E1582" s="32" t="s">
        <v>2126</v>
      </c>
      <c r="F1582" s="32" t="s">
        <v>2119</v>
      </c>
      <c r="G1582" s="34" t="s">
        <v>2108</v>
      </c>
      <c r="H1582" s="35" t="s">
        <v>3586</v>
      </c>
      <c r="I1582" s="313">
        <v>2059</v>
      </c>
      <c r="J1582" s="351">
        <v>234</v>
      </c>
      <c r="K1582" s="335">
        <v>65</v>
      </c>
      <c r="L1582" s="327">
        <v>502.36</v>
      </c>
      <c r="M1582" s="18">
        <f t="shared" si="228"/>
        <v>3.1568722600000002E-2</v>
      </c>
      <c r="N1582" s="18">
        <f t="shared" si="229"/>
        <v>1.4704755700000001E-2</v>
      </c>
      <c r="O1582" s="36">
        <f t="shared" si="230"/>
        <v>7.4283819999999997E-4</v>
      </c>
      <c r="P1582" s="362">
        <f t="shared" si="225"/>
        <v>79483</v>
      </c>
      <c r="Q1582" s="219"/>
      <c r="R1582" s="219"/>
      <c r="S1582" s="219"/>
      <c r="T1582" s="219"/>
      <c r="U1582" s="201">
        <f t="shared" si="226"/>
        <v>79483</v>
      </c>
      <c r="V1582" s="223">
        <f t="shared" si="227"/>
        <v>79483</v>
      </c>
      <c r="W1582" s="155"/>
      <c r="X1582" s="158"/>
      <c r="Y1582" s="152"/>
      <c r="Z1582" s="123"/>
      <c r="AA1582" s="124"/>
      <c r="AB1582" s="118"/>
      <c r="AC1582" s="135"/>
      <c r="AD1582" s="135"/>
      <c r="AE1582" s="144"/>
      <c r="AF1582" s="145"/>
      <c r="AG1582" s="135"/>
    </row>
    <row r="1583" spans="1:33" hidden="1">
      <c r="A1583" s="61" t="s">
        <v>6375</v>
      </c>
      <c r="B1583" s="31" t="s">
        <v>4173</v>
      </c>
      <c r="C1583" s="32" t="s">
        <v>2242</v>
      </c>
      <c r="D1583" s="32" t="s">
        <v>2133</v>
      </c>
      <c r="E1583" s="32" t="s">
        <v>2133</v>
      </c>
      <c r="F1583" s="32" t="s">
        <v>2119</v>
      </c>
      <c r="G1583" s="34" t="s">
        <v>2108</v>
      </c>
      <c r="H1583" s="35" t="s">
        <v>3587</v>
      </c>
      <c r="I1583" s="313">
        <v>5280</v>
      </c>
      <c r="J1583" s="341">
        <v>737</v>
      </c>
      <c r="K1583" s="335">
        <v>57</v>
      </c>
      <c r="L1583" s="327">
        <v>978.73</v>
      </c>
      <c r="M1583" s="18">
        <f t="shared" si="228"/>
        <v>1.0795454499999999E-2</v>
      </c>
      <c r="N1583" s="18">
        <f t="shared" si="229"/>
        <v>8.1291570999999993E-3</v>
      </c>
      <c r="O1583" s="36">
        <f t="shared" si="230"/>
        <v>4.1065950000000002E-4</v>
      </c>
      <c r="P1583" s="362">
        <f t="shared" si="225"/>
        <v>43940</v>
      </c>
      <c r="Q1583" s="219"/>
      <c r="R1583" s="219"/>
      <c r="S1583" s="219"/>
      <c r="T1583" s="219"/>
      <c r="U1583" s="201">
        <f t="shared" si="226"/>
        <v>43940</v>
      </c>
      <c r="V1583" s="223">
        <f t="shared" si="227"/>
        <v>43940</v>
      </c>
      <c r="W1583" s="155"/>
      <c r="X1583" s="158"/>
      <c r="Y1583" s="152"/>
      <c r="Z1583" s="123"/>
      <c r="AA1583" s="124"/>
      <c r="AB1583" s="118"/>
      <c r="AC1583" s="135"/>
      <c r="AD1583" s="135"/>
      <c r="AE1583" s="144"/>
      <c r="AF1583" s="145"/>
      <c r="AG1583" s="135"/>
    </row>
    <row r="1584" spans="1:33" hidden="1">
      <c r="A1584" s="61" t="s">
        <v>6376</v>
      </c>
      <c r="B1584" s="31" t="s">
        <v>4174</v>
      </c>
      <c r="C1584" s="32" t="s">
        <v>2242</v>
      </c>
      <c r="D1584" s="32" t="s">
        <v>2133</v>
      </c>
      <c r="E1584" s="32" t="s">
        <v>2157</v>
      </c>
      <c r="F1584" s="32" t="s">
        <v>2119</v>
      </c>
      <c r="G1584" s="34" t="s">
        <v>2108</v>
      </c>
      <c r="H1584" s="35" t="s">
        <v>3588</v>
      </c>
      <c r="I1584" s="313">
        <v>3946</v>
      </c>
      <c r="J1584" s="341">
        <v>476</v>
      </c>
      <c r="K1584" s="335">
        <v>50</v>
      </c>
      <c r="L1584" s="327">
        <v>944.47</v>
      </c>
      <c r="M1584" s="18">
        <f t="shared" si="228"/>
        <v>1.2671059300000001E-2</v>
      </c>
      <c r="N1584" s="18">
        <f t="shared" si="229"/>
        <v>6.3860410000000003E-3</v>
      </c>
      <c r="O1584" s="36">
        <f t="shared" si="230"/>
        <v>3.2260269999999998E-4</v>
      </c>
      <c r="P1584" s="362">
        <f t="shared" si="225"/>
        <v>34518</v>
      </c>
      <c r="Q1584" s="219"/>
      <c r="R1584" s="219"/>
      <c r="S1584" s="219"/>
      <c r="T1584" s="219"/>
      <c r="U1584" s="201">
        <f t="shared" si="226"/>
        <v>34518</v>
      </c>
      <c r="V1584" s="223">
        <f t="shared" si="227"/>
        <v>34518</v>
      </c>
      <c r="W1584" s="155"/>
      <c r="X1584" s="158"/>
      <c r="Y1584" s="152"/>
      <c r="Z1584" s="123"/>
      <c r="AA1584" s="124"/>
      <c r="AB1584" s="118"/>
      <c r="AC1584" s="135"/>
      <c r="AD1584" s="135"/>
      <c r="AE1584" s="144"/>
      <c r="AF1584" s="145"/>
      <c r="AG1584" s="135"/>
    </row>
    <row r="1585" spans="1:33" hidden="1">
      <c r="A1585" s="61" t="s">
        <v>6377</v>
      </c>
      <c r="B1585" s="31" t="s">
        <v>4175</v>
      </c>
      <c r="C1585" s="32" t="s">
        <v>2242</v>
      </c>
      <c r="D1585" s="32" t="s">
        <v>2133</v>
      </c>
      <c r="E1585" s="32" t="s">
        <v>2159</v>
      </c>
      <c r="F1585" s="32" t="s">
        <v>2119</v>
      </c>
      <c r="G1585" s="34" t="s">
        <v>2108</v>
      </c>
      <c r="H1585" s="35" t="s">
        <v>3589</v>
      </c>
      <c r="I1585" s="313">
        <v>4169</v>
      </c>
      <c r="J1585" s="341">
        <v>513</v>
      </c>
      <c r="K1585" s="335">
        <v>0</v>
      </c>
      <c r="L1585" s="327">
        <v>667</v>
      </c>
      <c r="M1585" s="18">
        <f t="shared" si="228"/>
        <v>0</v>
      </c>
      <c r="N1585" s="18">
        <f t="shared" si="229"/>
        <v>0</v>
      </c>
      <c r="O1585" s="36">
        <f t="shared" si="230"/>
        <v>0</v>
      </c>
      <c r="P1585" s="362">
        <f t="shared" si="225"/>
        <v>0</v>
      </c>
      <c r="Q1585" s="219"/>
      <c r="R1585" s="219"/>
      <c r="S1585" s="219"/>
      <c r="T1585" s="219"/>
      <c r="U1585" s="201">
        <f t="shared" si="226"/>
        <v>0</v>
      </c>
      <c r="V1585" s="223">
        <f t="shared" si="227"/>
        <v>0</v>
      </c>
      <c r="W1585" s="155"/>
      <c r="X1585" s="158"/>
      <c r="Y1585" s="152"/>
      <c r="Z1585" s="123"/>
      <c r="AA1585" s="124"/>
      <c r="AB1585" s="118"/>
      <c r="AC1585" s="135"/>
      <c r="AD1585" s="135"/>
      <c r="AE1585" s="144"/>
      <c r="AF1585" s="145"/>
      <c r="AG1585" s="135"/>
    </row>
    <row r="1586" spans="1:33" hidden="1">
      <c r="A1586" s="61" t="s">
        <v>6378</v>
      </c>
      <c r="B1586" s="31" t="s">
        <v>4176</v>
      </c>
      <c r="C1586" s="32" t="s">
        <v>2242</v>
      </c>
      <c r="D1586" s="32" t="s">
        <v>2157</v>
      </c>
      <c r="E1586" s="32" t="s">
        <v>2116</v>
      </c>
      <c r="F1586" s="32">
        <v>3</v>
      </c>
      <c r="G1586" s="34" t="s">
        <v>2109</v>
      </c>
      <c r="H1586" s="35" t="s">
        <v>3590</v>
      </c>
      <c r="I1586" s="313">
        <v>4897</v>
      </c>
      <c r="J1586" s="341">
        <v>675</v>
      </c>
      <c r="K1586" s="335">
        <v>63</v>
      </c>
      <c r="L1586" s="327">
        <v>1033.97</v>
      </c>
      <c r="M1586" s="18">
        <f t="shared" si="228"/>
        <v>1.2865019300000001E-2</v>
      </c>
      <c r="N1586" s="18">
        <f t="shared" si="229"/>
        <v>8.3985879000000006E-3</v>
      </c>
      <c r="O1586" s="36">
        <f t="shared" si="230"/>
        <v>4.2427030000000002E-4</v>
      </c>
      <c r="P1586" s="362">
        <f t="shared" si="225"/>
        <v>45396</v>
      </c>
      <c r="Q1586" s="219"/>
      <c r="R1586" s="219"/>
      <c r="S1586" s="219"/>
      <c r="T1586" s="219"/>
      <c r="U1586" s="201">
        <f t="shared" si="226"/>
        <v>45396</v>
      </c>
      <c r="V1586" s="223">
        <f t="shared" si="227"/>
        <v>45396</v>
      </c>
      <c r="W1586" s="155"/>
      <c r="X1586" s="158"/>
      <c r="Y1586" s="152"/>
      <c r="Z1586" s="123"/>
      <c r="AA1586" s="124"/>
      <c r="AB1586" s="118"/>
      <c r="AC1586" s="135"/>
      <c r="AD1586" s="135"/>
      <c r="AE1586" s="144"/>
      <c r="AF1586" s="145"/>
      <c r="AG1586" s="135"/>
    </row>
    <row r="1587" spans="1:33" hidden="1">
      <c r="A1587" s="61" t="s">
        <v>6379</v>
      </c>
      <c r="B1587" s="31" t="s">
        <v>4177</v>
      </c>
      <c r="C1587" s="32" t="s">
        <v>2242</v>
      </c>
      <c r="D1587" s="32" t="s">
        <v>2157</v>
      </c>
      <c r="E1587" s="32" t="s">
        <v>2115</v>
      </c>
      <c r="F1587" s="32" t="s">
        <v>2119</v>
      </c>
      <c r="G1587" s="34" t="s">
        <v>2108</v>
      </c>
      <c r="H1587" s="35" t="s">
        <v>3591</v>
      </c>
      <c r="I1587" s="313">
        <v>2711</v>
      </c>
      <c r="J1587" s="341">
        <v>291</v>
      </c>
      <c r="K1587" s="335">
        <v>69</v>
      </c>
      <c r="L1587" s="327">
        <v>997.36</v>
      </c>
      <c r="M1587" s="18">
        <f t="shared" si="228"/>
        <v>2.5451862700000001E-2</v>
      </c>
      <c r="N1587" s="18">
        <f t="shared" si="229"/>
        <v>7.4260969E-3</v>
      </c>
      <c r="O1587" s="36">
        <f t="shared" si="230"/>
        <v>3.7514310000000002E-4</v>
      </c>
      <c r="P1587" s="362">
        <f t="shared" si="225"/>
        <v>40140</v>
      </c>
      <c r="Q1587" s="219"/>
      <c r="R1587" s="219"/>
      <c r="S1587" s="219"/>
      <c r="T1587" s="219"/>
      <c r="U1587" s="201">
        <f t="shared" si="226"/>
        <v>40140</v>
      </c>
      <c r="V1587" s="223">
        <f t="shared" si="227"/>
        <v>40140</v>
      </c>
      <c r="W1587" s="155"/>
      <c r="X1587" s="158"/>
      <c r="Y1587" s="152"/>
      <c r="Z1587" s="123"/>
      <c r="AA1587" s="124"/>
      <c r="AB1587" s="118"/>
      <c r="AC1587" s="135"/>
      <c r="AD1587" s="135"/>
      <c r="AE1587" s="144"/>
      <c r="AF1587" s="145"/>
      <c r="AG1587" s="135"/>
    </row>
    <row r="1588" spans="1:33" hidden="1">
      <c r="A1588" s="61" t="s">
        <v>6380</v>
      </c>
      <c r="B1588" s="31" t="s">
        <v>4178</v>
      </c>
      <c r="C1588" s="32" t="s">
        <v>2242</v>
      </c>
      <c r="D1588" s="32" t="s">
        <v>2157</v>
      </c>
      <c r="E1588" s="32" t="s">
        <v>2120</v>
      </c>
      <c r="F1588" s="32" t="s">
        <v>2119</v>
      </c>
      <c r="G1588" s="34" t="s">
        <v>2108</v>
      </c>
      <c r="H1588" s="35" t="s">
        <v>3592</v>
      </c>
      <c r="I1588" s="313">
        <v>4801</v>
      </c>
      <c r="J1588" s="341">
        <v>507</v>
      </c>
      <c r="K1588" s="335">
        <v>36</v>
      </c>
      <c r="L1588" s="327">
        <v>799.19</v>
      </c>
      <c r="M1588" s="18">
        <f t="shared" si="228"/>
        <v>7.4984378000000004E-3</v>
      </c>
      <c r="N1588" s="18">
        <f t="shared" si="229"/>
        <v>4.7569513000000003E-3</v>
      </c>
      <c r="O1588" s="36">
        <f t="shared" si="230"/>
        <v>2.4030620000000001E-4</v>
      </c>
      <c r="P1588" s="362">
        <f t="shared" si="225"/>
        <v>25712</v>
      </c>
      <c r="Q1588" s="219"/>
      <c r="R1588" s="219"/>
      <c r="S1588" s="219"/>
      <c r="T1588" s="219"/>
      <c r="U1588" s="201">
        <f t="shared" si="226"/>
        <v>25712</v>
      </c>
      <c r="V1588" s="223">
        <f t="shared" si="227"/>
        <v>25712</v>
      </c>
      <c r="W1588" s="155"/>
      <c r="X1588" s="158"/>
      <c r="Y1588" s="152"/>
      <c r="Z1588" s="123"/>
      <c r="AA1588" s="124"/>
      <c r="AB1588" s="118"/>
      <c r="AC1588" s="135"/>
      <c r="AD1588" s="135"/>
      <c r="AE1588" s="144"/>
      <c r="AF1588" s="145"/>
      <c r="AG1588" s="135"/>
    </row>
    <row r="1589" spans="1:33" hidden="1">
      <c r="A1589" s="61" t="s">
        <v>6381</v>
      </c>
      <c r="B1589" s="31" t="s">
        <v>4179</v>
      </c>
      <c r="C1589" s="32" t="s">
        <v>2242</v>
      </c>
      <c r="D1589" s="32" t="s">
        <v>2157</v>
      </c>
      <c r="E1589" s="32" t="s">
        <v>2122</v>
      </c>
      <c r="F1589" s="32">
        <v>3</v>
      </c>
      <c r="G1589" s="34" t="s">
        <v>2109</v>
      </c>
      <c r="H1589" s="35" t="s">
        <v>3593</v>
      </c>
      <c r="I1589" s="313">
        <v>4713</v>
      </c>
      <c r="J1589" s="341">
        <v>535</v>
      </c>
      <c r="K1589" s="335">
        <v>73</v>
      </c>
      <c r="L1589" s="327">
        <v>841.1</v>
      </c>
      <c r="M1589" s="18">
        <f t="shared" si="228"/>
        <v>1.54890727E-2</v>
      </c>
      <c r="N1589" s="18">
        <f t="shared" si="229"/>
        <v>9.8521625000000008E-3</v>
      </c>
      <c r="O1589" s="36">
        <f t="shared" si="230"/>
        <v>4.977003E-4</v>
      </c>
      <c r="P1589" s="362">
        <f t="shared" si="225"/>
        <v>53253</v>
      </c>
      <c r="Q1589" s="219"/>
      <c r="R1589" s="219"/>
      <c r="S1589" s="219"/>
      <c r="T1589" s="219"/>
      <c r="U1589" s="201">
        <f t="shared" si="226"/>
        <v>53253</v>
      </c>
      <c r="V1589" s="223">
        <f t="shared" si="227"/>
        <v>53253</v>
      </c>
      <c r="W1589" s="155"/>
      <c r="X1589" s="158"/>
      <c r="Y1589" s="152"/>
      <c r="Z1589" s="123"/>
      <c r="AA1589" s="124"/>
      <c r="AB1589" s="118"/>
      <c r="AC1589" s="135"/>
      <c r="AD1589" s="135"/>
      <c r="AE1589" s="144"/>
      <c r="AF1589" s="145"/>
      <c r="AG1589" s="135"/>
    </row>
    <row r="1590" spans="1:33" hidden="1">
      <c r="A1590" s="61" t="s">
        <v>6382</v>
      </c>
      <c r="B1590" s="31" t="s">
        <v>4180</v>
      </c>
      <c r="C1590" s="32" t="s">
        <v>2242</v>
      </c>
      <c r="D1590" s="32" t="s">
        <v>2157</v>
      </c>
      <c r="E1590" s="32" t="s">
        <v>2124</v>
      </c>
      <c r="F1590" s="32" t="s">
        <v>2119</v>
      </c>
      <c r="G1590" s="34" t="s">
        <v>2108</v>
      </c>
      <c r="H1590" s="35" t="s">
        <v>3594</v>
      </c>
      <c r="I1590" s="313">
        <v>3960</v>
      </c>
      <c r="J1590" s="341">
        <v>500</v>
      </c>
      <c r="K1590" s="335">
        <v>68</v>
      </c>
      <c r="L1590" s="327">
        <v>663.52</v>
      </c>
      <c r="M1590" s="18">
        <f t="shared" ref="M1590:M1621" si="231" xml:space="preserve"> ROUNDDOWN(K1590/I1590,10)</f>
        <v>1.7171717100000001E-2</v>
      </c>
      <c r="N1590" s="18">
        <f t="shared" ref="N1590:N1621" si="232">ROUNDDOWN(J1590*M1590/L1590,10)</f>
        <v>1.2939863899999999E-2</v>
      </c>
      <c r="O1590" s="36">
        <f t="shared" ref="O1590:O1621" si="233">ROUNDDOWN(N1590/$N$2500,10)</f>
        <v>6.5368130000000003E-4</v>
      </c>
      <c r="P1590" s="362">
        <f t="shared" si="225"/>
        <v>69943</v>
      </c>
      <c r="Q1590" s="219"/>
      <c r="R1590" s="219"/>
      <c r="S1590" s="219"/>
      <c r="T1590" s="219"/>
      <c r="U1590" s="201">
        <f t="shared" si="226"/>
        <v>69943</v>
      </c>
      <c r="V1590" s="223">
        <f t="shared" si="227"/>
        <v>69943</v>
      </c>
      <c r="W1590" s="155"/>
      <c r="X1590" s="158"/>
      <c r="Y1590" s="152"/>
      <c r="Z1590" s="123"/>
      <c r="AA1590" s="124"/>
      <c r="AB1590" s="118"/>
      <c r="AC1590" s="135"/>
      <c r="AD1590" s="135"/>
      <c r="AE1590" s="144"/>
      <c r="AF1590" s="145"/>
      <c r="AG1590" s="135"/>
    </row>
    <row r="1591" spans="1:33" hidden="1">
      <c r="A1591" s="61" t="s">
        <v>6383</v>
      </c>
      <c r="B1591" s="31" t="s">
        <v>4181</v>
      </c>
      <c r="C1591" s="32" t="s">
        <v>2242</v>
      </c>
      <c r="D1591" s="32" t="s">
        <v>2157</v>
      </c>
      <c r="E1591" s="32" t="s">
        <v>2126</v>
      </c>
      <c r="F1591" s="32">
        <v>3</v>
      </c>
      <c r="G1591" s="34" t="s">
        <v>2109</v>
      </c>
      <c r="H1591" s="35" t="s">
        <v>3595</v>
      </c>
      <c r="I1591" s="313">
        <v>14795</v>
      </c>
      <c r="J1591" s="341">
        <v>1718</v>
      </c>
      <c r="K1591" s="335">
        <v>86</v>
      </c>
      <c r="L1591" s="327">
        <v>1255.92</v>
      </c>
      <c r="M1591" s="18">
        <f t="shared" si="231"/>
        <v>5.8127745000000003E-3</v>
      </c>
      <c r="N1591" s="18">
        <f t="shared" si="232"/>
        <v>7.9514193E-3</v>
      </c>
      <c r="O1591" s="36">
        <f t="shared" si="233"/>
        <v>4.0168069999999998E-4</v>
      </c>
      <c r="P1591" s="362">
        <f t="shared" ref="P1591:P1643" si="234">ROUNDDOWN(107000000*O1591,0)</f>
        <v>42979</v>
      </c>
      <c r="Q1591" s="219"/>
      <c r="R1591" s="219"/>
      <c r="S1591" s="219"/>
      <c r="T1591" s="219"/>
      <c r="U1591" s="201">
        <f t="shared" ref="U1591:U1643" si="235">MIN(P1591:S1591)</f>
        <v>42979</v>
      </c>
      <c r="V1591" s="223">
        <f t="shared" ref="V1591:V1643" si="236">MIN(P1591:S1591)</f>
        <v>42979</v>
      </c>
      <c r="W1591" s="155"/>
      <c r="X1591" s="158"/>
      <c r="Y1591" s="152"/>
      <c r="Z1591" s="123"/>
      <c r="AA1591" s="124"/>
      <c r="AB1591" s="118"/>
      <c r="AC1591" s="135"/>
      <c r="AD1591" s="135"/>
      <c r="AE1591" s="144"/>
      <c r="AF1591" s="145"/>
      <c r="AG1591" s="135"/>
    </row>
    <row r="1592" spans="1:33" hidden="1">
      <c r="A1592" s="61" t="s">
        <v>6384</v>
      </c>
      <c r="B1592" s="31" t="s">
        <v>4182</v>
      </c>
      <c r="C1592" s="32" t="s">
        <v>2242</v>
      </c>
      <c r="D1592" s="32" t="s">
        <v>2157</v>
      </c>
      <c r="E1592" s="32" t="s">
        <v>2133</v>
      </c>
      <c r="F1592" s="32" t="s">
        <v>2119</v>
      </c>
      <c r="G1592" s="34" t="s">
        <v>2108</v>
      </c>
      <c r="H1592" s="35" t="s">
        <v>3596</v>
      </c>
      <c r="I1592" s="313">
        <v>4193</v>
      </c>
      <c r="J1592" s="341">
        <v>510</v>
      </c>
      <c r="K1592" s="335">
        <v>106</v>
      </c>
      <c r="L1592" s="327">
        <v>639.80999999999995</v>
      </c>
      <c r="M1592" s="18">
        <f t="shared" si="231"/>
        <v>2.52802289E-2</v>
      </c>
      <c r="N1592" s="18">
        <f t="shared" si="232"/>
        <v>2.0151164700000002E-2</v>
      </c>
      <c r="O1592" s="36">
        <f t="shared" si="233"/>
        <v>1.0179736999999999E-3</v>
      </c>
      <c r="P1592" s="362">
        <f t="shared" si="234"/>
        <v>108923</v>
      </c>
      <c r="Q1592" s="219"/>
      <c r="R1592" s="219"/>
      <c r="S1592" s="219"/>
      <c r="T1592" s="219"/>
      <c r="U1592" s="201">
        <f t="shared" si="235"/>
        <v>108923</v>
      </c>
      <c r="V1592" s="223">
        <f t="shared" si="236"/>
        <v>108923</v>
      </c>
      <c r="W1592" s="155"/>
      <c r="X1592" s="158"/>
      <c r="Y1592" s="152"/>
      <c r="Z1592" s="123"/>
      <c r="AA1592" s="124"/>
      <c r="AB1592" s="118"/>
      <c r="AC1592" s="135"/>
      <c r="AD1592" s="135"/>
      <c r="AE1592" s="144"/>
      <c r="AF1592" s="145"/>
      <c r="AG1592" s="135"/>
    </row>
    <row r="1593" spans="1:33" hidden="1">
      <c r="A1593" s="61" t="s">
        <v>6385</v>
      </c>
      <c r="B1593" s="31" t="s">
        <v>4183</v>
      </c>
      <c r="C1593" s="32" t="s">
        <v>2242</v>
      </c>
      <c r="D1593" s="32" t="s">
        <v>2159</v>
      </c>
      <c r="E1593" s="32" t="s">
        <v>2116</v>
      </c>
      <c r="F1593" s="32" t="s">
        <v>2117</v>
      </c>
      <c r="G1593" s="34" t="s">
        <v>2107</v>
      </c>
      <c r="H1593" s="35" t="s">
        <v>3597</v>
      </c>
      <c r="I1593" s="313">
        <v>5159</v>
      </c>
      <c r="J1593" s="341">
        <v>655</v>
      </c>
      <c r="K1593" s="335">
        <v>24</v>
      </c>
      <c r="L1593" s="327">
        <v>1386.12</v>
      </c>
      <c r="M1593" s="18">
        <f t="shared" si="231"/>
        <v>4.6520642999999997E-3</v>
      </c>
      <c r="N1593" s="18">
        <f t="shared" si="232"/>
        <v>2.1982960000000002E-3</v>
      </c>
      <c r="O1593" s="36">
        <f t="shared" si="233"/>
        <v>1.11051E-4</v>
      </c>
      <c r="P1593" s="362">
        <f t="shared" si="234"/>
        <v>11882</v>
      </c>
      <c r="Q1593" s="219"/>
      <c r="R1593" s="219"/>
      <c r="S1593" s="219"/>
      <c r="T1593" s="219"/>
      <c r="U1593" s="201">
        <f t="shared" si="235"/>
        <v>11882</v>
      </c>
      <c r="V1593" s="223">
        <f t="shared" si="236"/>
        <v>11882</v>
      </c>
      <c r="W1593" s="155"/>
      <c r="X1593" s="158"/>
      <c r="Y1593" s="152"/>
      <c r="Z1593" s="123"/>
      <c r="AA1593" s="124"/>
      <c r="AB1593" s="118"/>
      <c r="AC1593" s="135"/>
      <c r="AD1593" s="135"/>
      <c r="AE1593" s="144"/>
      <c r="AF1593" s="145"/>
      <c r="AG1593" s="135"/>
    </row>
    <row r="1594" spans="1:33" hidden="1">
      <c r="A1594" s="61" t="s">
        <v>6386</v>
      </c>
      <c r="B1594" s="31" t="s">
        <v>4184</v>
      </c>
      <c r="C1594" s="32" t="s">
        <v>2242</v>
      </c>
      <c r="D1594" s="32" t="s">
        <v>2159</v>
      </c>
      <c r="E1594" s="32" t="s">
        <v>2115</v>
      </c>
      <c r="F1594" s="32" t="s">
        <v>2119</v>
      </c>
      <c r="G1594" s="34" t="s">
        <v>2108</v>
      </c>
      <c r="H1594" s="35" t="s">
        <v>3598</v>
      </c>
      <c r="I1594" s="313">
        <v>2685</v>
      </c>
      <c r="J1594" s="341">
        <v>286</v>
      </c>
      <c r="K1594" s="335">
        <v>48</v>
      </c>
      <c r="L1594" s="327">
        <v>1585.55</v>
      </c>
      <c r="M1594" s="18">
        <f t="shared" si="231"/>
        <v>1.7877094900000001E-2</v>
      </c>
      <c r="N1594" s="18">
        <f t="shared" si="232"/>
        <v>3.2246533000000002E-3</v>
      </c>
      <c r="O1594" s="36">
        <f t="shared" si="233"/>
        <v>1.6289930000000001E-4</v>
      </c>
      <c r="P1594" s="362">
        <f t="shared" si="234"/>
        <v>17430</v>
      </c>
      <c r="Q1594" s="219"/>
      <c r="R1594" s="219"/>
      <c r="S1594" s="219"/>
      <c r="T1594" s="219"/>
      <c r="U1594" s="201">
        <f t="shared" si="235"/>
        <v>17430</v>
      </c>
      <c r="V1594" s="223">
        <f t="shared" si="236"/>
        <v>17430</v>
      </c>
      <c r="W1594" s="155"/>
      <c r="X1594" s="158"/>
      <c r="Y1594" s="152"/>
      <c r="Z1594" s="123"/>
      <c r="AA1594" s="124"/>
      <c r="AB1594" s="118"/>
      <c r="AC1594" s="135"/>
      <c r="AD1594" s="135"/>
      <c r="AE1594" s="144"/>
      <c r="AF1594" s="145"/>
      <c r="AG1594" s="135"/>
    </row>
    <row r="1595" spans="1:33" hidden="1">
      <c r="A1595" s="61" t="s">
        <v>6387</v>
      </c>
      <c r="B1595" s="31" t="s">
        <v>4185</v>
      </c>
      <c r="C1595" s="32" t="s">
        <v>2242</v>
      </c>
      <c r="D1595" s="32" t="s">
        <v>2159</v>
      </c>
      <c r="E1595" s="32" t="s">
        <v>2120</v>
      </c>
      <c r="F1595" s="32" t="s">
        <v>2119</v>
      </c>
      <c r="G1595" s="34" t="s">
        <v>2108</v>
      </c>
      <c r="H1595" s="35" t="s">
        <v>3599</v>
      </c>
      <c r="I1595" s="313">
        <v>3756</v>
      </c>
      <c r="J1595" s="341">
        <v>503</v>
      </c>
      <c r="K1595" s="335">
        <v>25</v>
      </c>
      <c r="L1595" s="327">
        <v>1003.97</v>
      </c>
      <c r="M1595" s="18">
        <f t="shared" si="231"/>
        <v>6.6560170000000002E-3</v>
      </c>
      <c r="N1595" s="18">
        <f t="shared" si="232"/>
        <v>3.3347376000000001E-3</v>
      </c>
      <c r="O1595" s="36">
        <f t="shared" si="233"/>
        <v>1.684604E-4</v>
      </c>
      <c r="P1595" s="362">
        <f t="shared" si="234"/>
        <v>18025</v>
      </c>
      <c r="Q1595" s="219"/>
      <c r="R1595" s="219"/>
      <c r="S1595" s="219"/>
      <c r="T1595" s="219"/>
      <c r="U1595" s="201">
        <f t="shared" si="235"/>
        <v>18025</v>
      </c>
      <c r="V1595" s="223">
        <f t="shared" si="236"/>
        <v>18025</v>
      </c>
      <c r="W1595" s="155"/>
      <c r="X1595" s="158"/>
      <c r="Y1595" s="152"/>
      <c r="Z1595" s="123"/>
      <c r="AA1595" s="124"/>
      <c r="AB1595" s="118"/>
      <c r="AC1595" s="135"/>
      <c r="AD1595" s="135"/>
      <c r="AE1595" s="144"/>
      <c r="AF1595" s="145"/>
      <c r="AG1595" s="135"/>
    </row>
    <row r="1596" spans="1:33" hidden="1">
      <c r="A1596" s="61" t="s">
        <v>6388</v>
      </c>
      <c r="B1596" s="31" t="s">
        <v>4186</v>
      </c>
      <c r="C1596" s="32" t="s">
        <v>2242</v>
      </c>
      <c r="D1596" s="32" t="s">
        <v>2159</v>
      </c>
      <c r="E1596" s="32" t="s">
        <v>2122</v>
      </c>
      <c r="F1596" s="32" t="s">
        <v>2119</v>
      </c>
      <c r="G1596" s="34" t="s">
        <v>2108</v>
      </c>
      <c r="H1596" s="35" t="s">
        <v>3600</v>
      </c>
      <c r="I1596" s="313">
        <v>4156</v>
      </c>
      <c r="J1596" s="341">
        <v>499</v>
      </c>
      <c r="K1596" s="335">
        <v>49</v>
      </c>
      <c r="L1596" s="327">
        <v>1503.97</v>
      </c>
      <c r="M1596" s="18">
        <f t="shared" si="231"/>
        <v>1.17901828E-2</v>
      </c>
      <c r="N1596" s="18">
        <f t="shared" si="232"/>
        <v>3.9118473999999997E-3</v>
      </c>
      <c r="O1596" s="36">
        <f t="shared" si="233"/>
        <v>1.976142E-4</v>
      </c>
      <c r="P1596" s="362">
        <f t="shared" si="234"/>
        <v>21144</v>
      </c>
      <c r="Q1596" s="219"/>
      <c r="R1596" s="219"/>
      <c r="S1596" s="219"/>
      <c r="T1596" s="219"/>
      <c r="U1596" s="201">
        <f t="shared" si="235"/>
        <v>21144</v>
      </c>
      <c r="V1596" s="223">
        <f t="shared" si="236"/>
        <v>21144</v>
      </c>
      <c r="W1596" s="155"/>
      <c r="X1596" s="158"/>
      <c r="Y1596" s="152"/>
      <c r="Z1596" s="123"/>
      <c r="AA1596" s="124"/>
      <c r="AB1596" s="118"/>
      <c r="AC1596" s="135"/>
      <c r="AD1596" s="135"/>
      <c r="AE1596" s="144"/>
      <c r="AF1596" s="145"/>
      <c r="AG1596" s="135"/>
    </row>
    <row r="1597" spans="1:33" hidden="1">
      <c r="A1597" s="61" t="s">
        <v>6389</v>
      </c>
      <c r="B1597" s="31" t="s">
        <v>4187</v>
      </c>
      <c r="C1597" s="32" t="s">
        <v>2242</v>
      </c>
      <c r="D1597" s="32" t="s">
        <v>2159</v>
      </c>
      <c r="E1597" s="32" t="s">
        <v>2124</v>
      </c>
      <c r="F1597" s="32" t="s">
        <v>2119</v>
      </c>
      <c r="G1597" s="34" t="s">
        <v>2108</v>
      </c>
      <c r="H1597" s="35" t="s">
        <v>3597</v>
      </c>
      <c r="I1597" s="313">
        <v>3933</v>
      </c>
      <c r="J1597" s="341">
        <v>457</v>
      </c>
      <c r="K1597" s="335">
        <v>42</v>
      </c>
      <c r="L1597" s="327">
        <v>1327.93</v>
      </c>
      <c r="M1597" s="18">
        <f t="shared" si="231"/>
        <v>1.0678871E-2</v>
      </c>
      <c r="N1597" s="18">
        <f t="shared" si="232"/>
        <v>3.6750761999999998E-3</v>
      </c>
      <c r="O1597" s="36">
        <f t="shared" si="233"/>
        <v>1.856533E-4</v>
      </c>
      <c r="P1597" s="362">
        <f t="shared" si="234"/>
        <v>19864</v>
      </c>
      <c r="Q1597" s="219"/>
      <c r="R1597" s="219"/>
      <c r="S1597" s="219"/>
      <c r="T1597" s="219"/>
      <c r="U1597" s="201">
        <f t="shared" si="235"/>
        <v>19864</v>
      </c>
      <c r="V1597" s="223">
        <f t="shared" si="236"/>
        <v>19864</v>
      </c>
      <c r="W1597" s="155"/>
      <c r="X1597" s="158"/>
      <c r="Y1597" s="152"/>
      <c r="Z1597" s="123"/>
      <c r="AA1597" s="124"/>
      <c r="AB1597" s="118"/>
      <c r="AC1597" s="135"/>
      <c r="AD1597" s="135"/>
      <c r="AE1597" s="144"/>
      <c r="AF1597" s="145"/>
      <c r="AG1597" s="135"/>
    </row>
    <row r="1598" spans="1:33" hidden="1">
      <c r="A1598" s="61" t="s">
        <v>6390</v>
      </c>
      <c r="B1598" s="31" t="s">
        <v>4188</v>
      </c>
      <c r="C1598" s="32" t="s">
        <v>2242</v>
      </c>
      <c r="D1598" s="32" t="s">
        <v>2172</v>
      </c>
      <c r="E1598" s="32" t="s">
        <v>2116</v>
      </c>
      <c r="F1598" s="32" t="s">
        <v>2117</v>
      </c>
      <c r="G1598" s="34" t="s">
        <v>2107</v>
      </c>
      <c r="H1598" s="35" t="s">
        <v>3601</v>
      </c>
      <c r="I1598" s="313">
        <v>14210</v>
      </c>
      <c r="J1598" s="341">
        <v>1553</v>
      </c>
      <c r="K1598" s="335">
        <v>45</v>
      </c>
      <c r="L1598" s="327">
        <v>1793.9</v>
      </c>
      <c r="M1598" s="18">
        <f t="shared" si="231"/>
        <v>3.1667839000000001E-3</v>
      </c>
      <c r="N1598" s="18">
        <f t="shared" si="232"/>
        <v>2.7415213999999999E-3</v>
      </c>
      <c r="O1598" s="36">
        <f t="shared" si="233"/>
        <v>1.38493E-4</v>
      </c>
      <c r="P1598" s="362">
        <f t="shared" si="234"/>
        <v>14818</v>
      </c>
      <c r="Q1598" s="219"/>
      <c r="R1598" s="219"/>
      <c r="S1598" s="219"/>
      <c r="T1598" s="219"/>
      <c r="U1598" s="201">
        <f t="shared" si="235"/>
        <v>14818</v>
      </c>
      <c r="V1598" s="223">
        <f t="shared" si="236"/>
        <v>14818</v>
      </c>
      <c r="W1598" s="155"/>
      <c r="X1598" s="158"/>
      <c r="Y1598" s="152"/>
      <c r="Z1598" s="123"/>
      <c r="AA1598" s="124"/>
      <c r="AB1598" s="118"/>
      <c r="AC1598" s="135"/>
      <c r="AD1598" s="135"/>
      <c r="AE1598" s="144"/>
      <c r="AF1598" s="145"/>
      <c r="AG1598" s="135"/>
    </row>
    <row r="1599" spans="1:33" hidden="1">
      <c r="A1599" s="61" t="s">
        <v>6391</v>
      </c>
      <c r="B1599" s="31" t="s">
        <v>4189</v>
      </c>
      <c r="C1599" s="32" t="s">
        <v>2242</v>
      </c>
      <c r="D1599" s="32" t="s">
        <v>2172</v>
      </c>
      <c r="E1599" s="32" t="s">
        <v>2115</v>
      </c>
      <c r="F1599" s="32">
        <v>3</v>
      </c>
      <c r="G1599" s="34" t="s">
        <v>2109</v>
      </c>
      <c r="H1599" s="35" t="s">
        <v>3602</v>
      </c>
      <c r="I1599" s="313">
        <v>6146</v>
      </c>
      <c r="J1599" s="341">
        <v>734</v>
      </c>
      <c r="K1599" s="335">
        <v>80</v>
      </c>
      <c r="L1599" s="327">
        <v>1147.31</v>
      </c>
      <c r="M1599" s="18">
        <f t="shared" si="231"/>
        <v>1.30165961E-2</v>
      </c>
      <c r="N1599" s="18">
        <f t="shared" si="232"/>
        <v>8.3274629000000006E-3</v>
      </c>
      <c r="O1599" s="36">
        <f t="shared" si="233"/>
        <v>4.2067729999999999E-4</v>
      </c>
      <c r="P1599" s="362">
        <f t="shared" si="234"/>
        <v>45012</v>
      </c>
      <c r="Q1599" s="219"/>
      <c r="R1599" s="219"/>
      <c r="S1599" s="219"/>
      <c r="T1599" s="219"/>
      <c r="U1599" s="201">
        <f t="shared" si="235"/>
        <v>45012</v>
      </c>
      <c r="V1599" s="223">
        <f t="shared" si="236"/>
        <v>45012</v>
      </c>
      <c r="W1599" s="155"/>
      <c r="X1599" s="158"/>
      <c r="Y1599" s="152"/>
      <c r="Z1599" s="123"/>
      <c r="AA1599" s="124"/>
      <c r="AB1599" s="118"/>
      <c r="AC1599" s="135"/>
      <c r="AD1599" s="135"/>
      <c r="AE1599" s="144"/>
      <c r="AF1599" s="145"/>
      <c r="AG1599" s="135"/>
    </row>
    <row r="1600" spans="1:33" hidden="1">
      <c r="A1600" s="61" t="s">
        <v>6392</v>
      </c>
      <c r="B1600" s="31" t="s">
        <v>4190</v>
      </c>
      <c r="C1600" s="32" t="s">
        <v>2242</v>
      </c>
      <c r="D1600" s="32" t="s">
        <v>2172</v>
      </c>
      <c r="E1600" s="32" t="s">
        <v>2120</v>
      </c>
      <c r="F1600" s="32" t="s">
        <v>2119</v>
      </c>
      <c r="G1600" s="34" t="s">
        <v>2108</v>
      </c>
      <c r="H1600" s="35" t="s">
        <v>3603</v>
      </c>
      <c r="I1600" s="313">
        <v>2688</v>
      </c>
      <c r="J1600" s="341">
        <v>293</v>
      </c>
      <c r="K1600" s="335">
        <v>47</v>
      </c>
      <c r="L1600" s="327">
        <v>1046.6199999999999</v>
      </c>
      <c r="M1600" s="18">
        <f t="shared" si="231"/>
        <v>1.7485119E-2</v>
      </c>
      <c r="N1600" s="18">
        <f t="shared" si="232"/>
        <v>4.8949377999999997E-3</v>
      </c>
      <c r="O1600" s="36">
        <f t="shared" si="233"/>
        <v>2.4727689999999998E-4</v>
      </c>
      <c r="P1600" s="362">
        <f t="shared" si="234"/>
        <v>26458</v>
      </c>
      <c r="Q1600" s="219"/>
      <c r="R1600" s="219"/>
      <c r="S1600" s="219"/>
      <c r="T1600" s="219"/>
      <c r="U1600" s="201">
        <f t="shared" si="235"/>
        <v>26458</v>
      </c>
      <c r="V1600" s="223">
        <f t="shared" si="236"/>
        <v>26458</v>
      </c>
      <c r="W1600" s="155"/>
      <c r="X1600" s="158"/>
      <c r="Y1600" s="152"/>
      <c r="Z1600" s="123"/>
      <c r="AA1600" s="124"/>
      <c r="AB1600" s="118"/>
      <c r="AC1600" s="135"/>
      <c r="AD1600" s="135"/>
      <c r="AE1600" s="144"/>
      <c r="AF1600" s="145"/>
      <c r="AG1600" s="135"/>
    </row>
    <row r="1601" spans="1:33" hidden="1">
      <c r="A1601" s="61" t="s">
        <v>6393</v>
      </c>
      <c r="B1601" s="31" t="s">
        <v>4191</v>
      </c>
      <c r="C1601" s="32" t="s">
        <v>2242</v>
      </c>
      <c r="D1601" s="32" t="s">
        <v>2172</v>
      </c>
      <c r="E1601" s="32" t="s">
        <v>2122</v>
      </c>
      <c r="F1601" s="32" t="s">
        <v>2119</v>
      </c>
      <c r="G1601" s="34" t="s">
        <v>2108</v>
      </c>
      <c r="H1601" s="35" t="s">
        <v>3604</v>
      </c>
      <c r="I1601" s="313">
        <v>4134</v>
      </c>
      <c r="J1601" s="341">
        <v>474</v>
      </c>
      <c r="K1601" s="335">
        <v>53</v>
      </c>
      <c r="L1601" s="327">
        <v>1195.55</v>
      </c>
      <c r="M1601" s="18">
        <f t="shared" si="231"/>
        <v>1.2820512799999999E-2</v>
      </c>
      <c r="N1601" s="18">
        <f t="shared" si="232"/>
        <v>5.0829517999999999E-3</v>
      </c>
      <c r="O1601" s="36">
        <f t="shared" si="233"/>
        <v>2.5677479999999998E-4</v>
      </c>
      <c r="P1601" s="362">
        <f t="shared" si="234"/>
        <v>27474</v>
      </c>
      <c r="Q1601" s="219"/>
      <c r="R1601" s="219"/>
      <c r="S1601" s="18"/>
      <c r="T1601" s="219"/>
      <c r="U1601" s="201">
        <f t="shared" si="235"/>
        <v>27474</v>
      </c>
      <c r="V1601" s="223">
        <f t="shared" si="236"/>
        <v>27474</v>
      </c>
      <c r="W1601" s="155"/>
      <c r="X1601" s="158"/>
      <c r="Y1601" s="152"/>
      <c r="Z1601" s="123"/>
      <c r="AA1601" s="124"/>
      <c r="AB1601" s="118"/>
      <c r="AC1601" s="135"/>
      <c r="AD1601" s="135"/>
      <c r="AE1601" s="144"/>
      <c r="AF1601" s="145"/>
      <c r="AG1601" s="135"/>
    </row>
    <row r="1602" spans="1:33" hidden="1">
      <c r="A1602" s="61" t="s">
        <v>6394</v>
      </c>
      <c r="B1602" s="31" t="s">
        <v>4192</v>
      </c>
      <c r="C1602" s="32" t="s">
        <v>2242</v>
      </c>
      <c r="D1602" s="32" t="s">
        <v>2172</v>
      </c>
      <c r="E1602" s="32" t="s">
        <v>2124</v>
      </c>
      <c r="F1602" s="32" t="s">
        <v>2119</v>
      </c>
      <c r="G1602" s="34" t="s">
        <v>2108</v>
      </c>
      <c r="H1602" s="35" t="s">
        <v>3605</v>
      </c>
      <c r="I1602" s="313">
        <v>2298</v>
      </c>
      <c r="J1602" s="341">
        <v>203</v>
      </c>
      <c r="K1602" s="335">
        <v>19</v>
      </c>
      <c r="L1602" s="327">
        <v>6445.48</v>
      </c>
      <c r="M1602" s="18">
        <f t="shared" si="231"/>
        <v>8.2680591000000008E-3</v>
      </c>
      <c r="N1602" s="18">
        <f t="shared" si="232"/>
        <v>2.6040200000000002E-4</v>
      </c>
      <c r="O1602" s="36">
        <f t="shared" si="233"/>
        <v>1.3154599999999999E-5</v>
      </c>
      <c r="P1602" s="362">
        <f t="shared" si="234"/>
        <v>1407</v>
      </c>
      <c r="Q1602" s="219"/>
      <c r="R1602" s="219"/>
      <c r="S1602" s="18"/>
      <c r="T1602" s="219"/>
      <c r="U1602" s="201">
        <f t="shared" si="235"/>
        <v>1407</v>
      </c>
      <c r="V1602" s="223">
        <f t="shared" si="236"/>
        <v>1407</v>
      </c>
      <c r="W1602" s="155"/>
      <c r="X1602" s="158"/>
      <c r="Y1602" s="152"/>
      <c r="Z1602" s="123"/>
      <c r="AA1602" s="124"/>
      <c r="AB1602" s="118"/>
      <c r="AC1602" s="135"/>
      <c r="AD1602" s="135"/>
      <c r="AE1602" s="144"/>
      <c r="AF1602" s="145"/>
      <c r="AG1602" s="135"/>
    </row>
    <row r="1603" spans="1:33" hidden="1">
      <c r="A1603" s="61" t="s">
        <v>6395</v>
      </c>
      <c r="B1603" s="31" t="s">
        <v>4193</v>
      </c>
      <c r="C1603" s="32" t="s">
        <v>2242</v>
      </c>
      <c r="D1603" s="32" t="s">
        <v>2172</v>
      </c>
      <c r="E1603" s="32" t="s">
        <v>2126</v>
      </c>
      <c r="F1603" s="32" t="s">
        <v>2119</v>
      </c>
      <c r="G1603" s="34" t="s">
        <v>2108</v>
      </c>
      <c r="H1603" s="35" t="s">
        <v>3606</v>
      </c>
      <c r="I1603" s="313">
        <v>1702</v>
      </c>
      <c r="J1603" s="341">
        <v>150</v>
      </c>
      <c r="K1603" s="335">
        <v>27</v>
      </c>
      <c r="L1603" s="327">
        <v>1134.49</v>
      </c>
      <c r="M1603" s="18">
        <f t="shared" si="231"/>
        <v>1.5863689699999999E-2</v>
      </c>
      <c r="N1603" s="18">
        <f t="shared" si="232"/>
        <v>2.0974652999999998E-3</v>
      </c>
      <c r="O1603" s="36">
        <f t="shared" si="233"/>
        <v>1.059573E-4</v>
      </c>
      <c r="P1603" s="362">
        <f t="shared" si="234"/>
        <v>11337</v>
      </c>
      <c r="Q1603" s="219"/>
      <c r="R1603" s="219"/>
      <c r="S1603" s="18"/>
      <c r="T1603" s="219"/>
      <c r="U1603" s="201">
        <f>MIN(P1603:S1603)</f>
        <v>11337</v>
      </c>
      <c r="V1603" s="223">
        <f>MIN(P1603:S1603)</f>
        <v>11337</v>
      </c>
      <c r="W1603" s="155"/>
      <c r="X1603" s="158"/>
      <c r="Y1603" s="152"/>
      <c r="Z1603" s="123"/>
      <c r="AA1603" s="124"/>
      <c r="AB1603" s="118"/>
      <c r="AC1603" s="135"/>
      <c r="AD1603" s="135"/>
      <c r="AE1603" s="144"/>
      <c r="AF1603" s="145"/>
      <c r="AG1603" s="135"/>
    </row>
    <row r="1604" spans="1:33" hidden="1">
      <c r="A1604" s="61" t="s">
        <v>6396</v>
      </c>
      <c r="B1604" s="31" t="s">
        <v>4194</v>
      </c>
      <c r="C1604" s="32" t="s">
        <v>2242</v>
      </c>
      <c r="D1604" s="32" t="s">
        <v>2172</v>
      </c>
      <c r="E1604" s="32" t="s">
        <v>2133</v>
      </c>
      <c r="F1604" s="32" t="s">
        <v>2119</v>
      </c>
      <c r="G1604" s="34" t="s">
        <v>2108</v>
      </c>
      <c r="H1604" s="35" t="s">
        <v>3607</v>
      </c>
      <c r="I1604" s="313">
        <v>3688</v>
      </c>
      <c r="J1604" s="341">
        <v>353</v>
      </c>
      <c r="K1604" s="335">
        <v>47</v>
      </c>
      <c r="L1604" s="327">
        <v>920.35</v>
      </c>
      <c r="M1604" s="18">
        <f t="shared" si="231"/>
        <v>1.27440347E-2</v>
      </c>
      <c r="N1604" s="18">
        <f t="shared" si="232"/>
        <v>4.8879711000000001E-3</v>
      </c>
      <c r="O1604" s="36">
        <f t="shared" si="233"/>
        <v>2.4692490000000002E-4</v>
      </c>
      <c r="P1604" s="362">
        <f t="shared" si="234"/>
        <v>26420</v>
      </c>
      <c r="Q1604" s="219"/>
      <c r="R1604" s="219"/>
      <c r="S1604" s="219"/>
      <c r="T1604" s="219"/>
      <c r="U1604" s="201">
        <f t="shared" si="235"/>
        <v>26420</v>
      </c>
      <c r="V1604" s="223">
        <f t="shared" si="236"/>
        <v>26420</v>
      </c>
      <c r="W1604" s="155"/>
      <c r="X1604" s="158"/>
      <c r="Y1604" s="152"/>
      <c r="Z1604" s="123"/>
      <c r="AA1604" s="124"/>
      <c r="AB1604" s="118"/>
      <c r="AC1604" s="135"/>
      <c r="AD1604" s="135"/>
      <c r="AE1604" s="144"/>
      <c r="AF1604" s="145"/>
      <c r="AG1604" s="135"/>
    </row>
    <row r="1605" spans="1:33" hidden="1">
      <c r="A1605" s="61" t="s">
        <v>6397</v>
      </c>
      <c r="B1605" s="31" t="s">
        <v>4195</v>
      </c>
      <c r="C1605" s="32" t="s">
        <v>2242</v>
      </c>
      <c r="D1605" s="32" t="s">
        <v>2172</v>
      </c>
      <c r="E1605" s="32" t="s">
        <v>2157</v>
      </c>
      <c r="F1605" s="32" t="s">
        <v>2119</v>
      </c>
      <c r="G1605" s="34" t="s">
        <v>2108</v>
      </c>
      <c r="H1605" s="35" t="s">
        <v>3608</v>
      </c>
      <c r="I1605" s="313">
        <v>2726</v>
      </c>
      <c r="J1605" s="341">
        <v>311</v>
      </c>
      <c r="K1605" s="335">
        <v>34</v>
      </c>
      <c r="L1605" s="327">
        <v>790.96</v>
      </c>
      <c r="M1605" s="18">
        <f t="shared" si="231"/>
        <v>1.24724871E-2</v>
      </c>
      <c r="N1605" s="18">
        <f t="shared" si="232"/>
        <v>4.9040956E-3</v>
      </c>
      <c r="O1605" s="36">
        <f t="shared" si="233"/>
        <v>2.4773949999999997E-4</v>
      </c>
      <c r="P1605" s="362">
        <f t="shared" si="234"/>
        <v>26508</v>
      </c>
      <c r="Q1605" s="219"/>
      <c r="R1605" s="219"/>
      <c r="S1605" s="219"/>
      <c r="T1605" s="219"/>
      <c r="U1605" s="201">
        <f t="shared" si="235"/>
        <v>26508</v>
      </c>
      <c r="V1605" s="223">
        <f t="shared" si="236"/>
        <v>26508</v>
      </c>
      <c r="W1605" s="155"/>
      <c r="X1605" s="158"/>
      <c r="Y1605" s="152"/>
      <c r="Z1605" s="123"/>
      <c r="AA1605" s="124"/>
      <c r="AB1605" s="118"/>
      <c r="AC1605" s="135"/>
      <c r="AD1605" s="135"/>
      <c r="AE1605" s="144"/>
      <c r="AF1605" s="145"/>
      <c r="AG1605" s="135"/>
    </row>
    <row r="1606" spans="1:33" hidden="1">
      <c r="A1606" s="61" t="s">
        <v>6398</v>
      </c>
      <c r="B1606" s="31" t="s">
        <v>4196</v>
      </c>
      <c r="C1606" s="32" t="s">
        <v>2242</v>
      </c>
      <c r="D1606" s="32" t="s">
        <v>2172</v>
      </c>
      <c r="E1606" s="32" t="s">
        <v>2159</v>
      </c>
      <c r="F1606" s="32" t="s">
        <v>2119</v>
      </c>
      <c r="G1606" s="34" t="s">
        <v>2108</v>
      </c>
      <c r="H1606" s="35" t="s">
        <v>3601</v>
      </c>
      <c r="I1606" s="313">
        <v>6026</v>
      </c>
      <c r="J1606" s="341">
        <v>710</v>
      </c>
      <c r="K1606" s="335">
        <v>70</v>
      </c>
      <c r="L1606" s="327">
        <v>1363.64</v>
      </c>
      <c r="M1606" s="18">
        <f t="shared" si="231"/>
        <v>1.1616329200000001E-2</v>
      </c>
      <c r="N1606" s="18">
        <f t="shared" si="232"/>
        <v>6.0482191999999997E-3</v>
      </c>
      <c r="O1606" s="36">
        <f t="shared" si="233"/>
        <v>3.0553699999999999E-4</v>
      </c>
      <c r="P1606" s="362">
        <f t="shared" si="234"/>
        <v>32692</v>
      </c>
      <c r="Q1606" s="219"/>
      <c r="R1606" s="219"/>
      <c r="S1606" s="219"/>
      <c r="T1606" s="219"/>
      <c r="U1606" s="201">
        <f t="shared" si="235"/>
        <v>32692</v>
      </c>
      <c r="V1606" s="223">
        <f t="shared" si="236"/>
        <v>32692</v>
      </c>
      <c r="W1606" s="155"/>
      <c r="X1606" s="158"/>
      <c r="Y1606" s="152"/>
      <c r="Z1606" s="123"/>
      <c r="AA1606" s="124"/>
      <c r="AB1606" s="118"/>
      <c r="AC1606" s="135"/>
      <c r="AD1606" s="135"/>
      <c r="AE1606" s="144"/>
      <c r="AF1606" s="145"/>
      <c r="AG1606" s="135"/>
    </row>
    <row r="1607" spans="1:33" hidden="1">
      <c r="A1607" s="61" t="s">
        <v>6399</v>
      </c>
      <c r="B1607" s="31" t="s">
        <v>4197</v>
      </c>
      <c r="C1607" s="32" t="s">
        <v>2242</v>
      </c>
      <c r="D1607" s="32" t="s">
        <v>2174</v>
      </c>
      <c r="E1607" s="32" t="s">
        <v>2116</v>
      </c>
      <c r="F1607" s="32">
        <v>3</v>
      </c>
      <c r="G1607" s="34" t="s">
        <v>2109</v>
      </c>
      <c r="H1607" s="35" t="s">
        <v>3609</v>
      </c>
      <c r="I1607" s="313">
        <v>11169</v>
      </c>
      <c r="J1607" s="341">
        <v>1207</v>
      </c>
      <c r="K1607" s="335">
        <v>125</v>
      </c>
      <c r="L1607" s="327">
        <v>1012.06</v>
      </c>
      <c r="M1607" s="18">
        <f t="shared" si="231"/>
        <v>1.1191691199999999E-2</v>
      </c>
      <c r="N1607" s="18">
        <f t="shared" si="232"/>
        <v>1.3347401599999999E-2</v>
      </c>
      <c r="O1607" s="36">
        <f t="shared" si="233"/>
        <v>6.7426889999999998E-4</v>
      </c>
      <c r="P1607" s="362">
        <f t="shared" si="234"/>
        <v>72146</v>
      </c>
      <c r="Q1607" s="219"/>
      <c r="R1607" s="219"/>
      <c r="S1607" s="219"/>
      <c r="T1607" s="219"/>
      <c r="U1607" s="201">
        <f t="shared" si="235"/>
        <v>72146</v>
      </c>
      <c r="V1607" s="223">
        <f t="shared" si="236"/>
        <v>72146</v>
      </c>
      <c r="W1607" s="155"/>
      <c r="X1607" s="158"/>
      <c r="Y1607" s="152"/>
      <c r="Z1607" s="123"/>
      <c r="AA1607" s="124"/>
      <c r="AB1607" s="118"/>
      <c r="AC1607" s="135"/>
      <c r="AD1607" s="135"/>
      <c r="AE1607" s="144"/>
      <c r="AF1607" s="145"/>
      <c r="AG1607" s="135"/>
    </row>
    <row r="1608" spans="1:33" hidden="1">
      <c r="A1608" s="61" t="s">
        <v>6400</v>
      </c>
      <c r="B1608" s="31" t="s">
        <v>4198</v>
      </c>
      <c r="C1608" s="32" t="s">
        <v>2242</v>
      </c>
      <c r="D1608" s="32" t="s">
        <v>2174</v>
      </c>
      <c r="E1608" s="32" t="s">
        <v>2115</v>
      </c>
      <c r="F1608" s="32" t="s">
        <v>2119</v>
      </c>
      <c r="G1608" s="34" t="s">
        <v>2108</v>
      </c>
      <c r="H1608" s="35" t="s">
        <v>3610</v>
      </c>
      <c r="I1608" s="313">
        <v>4002</v>
      </c>
      <c r="J1608" s="341">
        <v>484</v>
      </c>
      <c r="K1608" s="335">
        <v>115</v>
      </c>
      <c r="L1608" s="327">
        <v>1032.47</v>
      </c>
      <c r="M1608" s="18">
        <f t="shared" si="231"/>
        <v>2.8735632099999998E-2</v>
      </c>
      <c r="N1608" s="18">
        <f t="shared" si="232"/>
        <v>1.3470653799999999E-2</v>
      </c>
      <c r="O1608" s="36">
        <f t="shared" si="233"/>
        <v>6.804952E-4</v>
      </c>
      <c r="P1608" s="362">
        <f t="shared" si="234"/>
        <v>72812</v>
      </c>
      <c r="Q1608" s="219"/>
      <c r="R1608" s="219"/>
      <c r="S1608" s="219"/>
      <c r="T1608" s="219"/>
      <c r="U1608" s="201">
        <f t="shared" si="235"/>
        <v>72812</v>
      </c>
      <c r="V1608" s="223">
        <f t="shared" si="236"/>
        <v>72812</v>
      </c>
      <c r="W1608" s="155"/>
      <c r="X1608" s="158"/>
      <c r="Y1608" s="152"/>
      <c r="Z1608" s="123"/>
      <c r="AA1608" s="124"/>
      <c r="AB1608" s="118"/>
      <c r="AC1608" s="135"/>
      <c r="AD1608" s="135"/>
      <c r="AE1608" s="144"/>
      <c r="AF1608" s="145"/>
      <c r="AG1608" s="135"/>
    </row>
    <row r="1609" spans="1:33" hidden="1">
      <c r="A1609" s="61" t="s">
        <v>6401</v>
      </c>
      <c r="B1609" s="31" t="s">
        <v>4199</v>
      </c>
      <c r="C1609" s="32" t="s">
        <v>2242</v>
      </c>
      <c r="D1609" s="32" t="s">
        <v>2174</v>
      </c>
      <c r="E1609" s="32" t="s">
        <v>2120</v>
      </c>
      <c r="F1609" s="32" t="s">
        <v>2119</v>
      </c>
      <c r="G1609" s="34" t="s">
        <v>2108</v>
      </c>
      <c r="H1609" s="35" t="s">
        <v>3611</v>
      </c>
      <c r="I1609" s="313">
        <v>3172</v>
      </c>
      <c r="J1609" s="341">
        <v>398</v>
      </c>
      <c r="K1609" s="335">
        <v>49</v>
      </c>
      <c r="L1609" s="327">
        <v>1036.4100000000001</v>
      </c>
      <c r="M1609" s="18">
        <f t="shared" si="231"/>
        <v>1.5447667E-2</v>
      </c>
      <c r="N1609" s="18">
        <f t="shared" si="232"/>
        <v>5.9321807000000002E-3</v>
      </c>
      <c r="O1609" s="36">
        <f t="shared" si="233"/>
        <v>2.9967509999999999E-4</v>
      </c>
      <c r="P1609" s="362">
        <f t="shared" si="234"/>
        <v>32065</v>
      </c>
      <c r="Q1609" s="219"/>
      <c r="R1609" s="219"/>
      <c r="S1609" s="219"/>
      <c r="T1609" s="219"/>
      <c r="U1609" s="201">
        <f t="shared" si="235"/>
        <v>32065</v>
      </c>
      <c r="V1609" s="223">
        <f t="shared" si="236"/>
        <v>32065</v>
      </c>
      <c r="W1609" s="155"/>
      <c r="X1609" s="158"/>
      <c r="Y1609" s="152"/>
      <c r="Z1609" s="123"/>
      <c r="AA1609" s="124"/>
      <c r="AB1609" s="118"/>
      <c r="AC1609" s="135"/>
      <c r="AD1609" s="135"/>
      <c r="AE1609" s="144"/>
      <c r="AF1609" s="145"/>
      <c r="AG1609" s="135"/>
    </row>
    <row r="1610" spans="1:33" hidden="1">
      <c r="A1610" s="61" t="s">
        <v>6402</v>
      </c>
      <c r="B1610" s="31" t="s">
        <v>4200</v>
      </c>
      <c r="C1610" s="32" t="s">
        <v>2242</v>
      </c>
      <c r="D1610" s="32" t="s">
        <v>2174</v>
      </c>
      <c r="E1610" s="32" t="s">
        <v>2122</v>
      </c>
      <c r="F1610" s="32">
        <v>3</v>
      </c>
      <c r="G1610" s="34" t="s">
        <v>2109</v>
      </c>
      <c r="H1610" s="35" t="s">
        <v>3612</v>
      </c>
      <c r="I1610" s="313">
        <v>2958</v>
      </c>
      <c r="J1610" s="341">
        <v>288</v>
      </c>
      <c r="K1610" s="335">
        <v>35</v>
      </c>
      <c r="L1610" s="327">
        <v>1349.71</v>
      </c>
      <c r="M1610" s="18">
        <f t="shared" si="231"/>
        <v>1.18323191E-2</v>
      </c>
      <c r="N1610" s="18">
        <f t="shared" si="232"/>
        <v>2.5247704000000001E-3</v>
      </c>
      <c r="O1610" s="36">
        <f t="shared" si="233"/>
        <v>1.2754340000000001E-4</v>
      </c>
      <c r="P1610" s="362">
        <f t="shared" si="234"/>
        <v>13647</v>
      </c>
      <c r="Q1610" s="219"/>
      <c r="R1610" s="219"/>
      <c r="S1610" s="219"/>
      <c r="T1610" s="219"/>
      <c r="U1610" s="201">
        <f t="shared" si="235"/>
        <v>13647</v>
      </c>
      <c r="V1610" s="223">
        <f t="shared" si="236"/>
        <v>13647</v>
      </c>
      <c r="W1610" s="155"/>
      <c r="X1610" s="158"/>
      <c r="Y1610" s="152"/>
      <c r="Z1610" s="123"/>
      <c r="AA1610" s="124"/>
      <c r="AB1610" s="118"/>
      <c r="AC1610" s="135"/>
      <c r="AD1610" s="135"/>
      <c r="AE1610" s="144"/>
      <c r="AF1610" s="145"/>
      <c r="AG1610" s="135"/>
    </row>
    <row r="1611" spans="1:33" hidden="1">
      <c r="A1611" s="61" t="s">
        <v>6403</v>
      </c>
      <c r="B1611" s="31" t="s">
        <v>4201</v>
      </c>
      <c r="C1611" s="32" t="s">
        <v>2242</v>
      </c>
      <c r="D1611" s="32" t="s">
        <v>2174</v>
      </c>
      <c r="E1611" s="32" t="s">
        <v>2124</v>
      </c>
      <c r="F1611" s="32" t="s">
        <v>2119</v>
      </c>
      <c r="G1611" s="34" t="s">
        <v>2108</v>
      </c>
      <c r="H1611" s="35" t="s">
        <v>3613</v>
      </c>
      <c r="I1611" s="313">
        <v>3890</v>
      </c>
      <c r="J1611" s="341">
        <v>455</v>
      </c>
      <c r="K1611" s="335">
        <v>30</v>
      </c>
      <c r="L1611" s="327">
        <v>1371.02</v>
      </c>
      <c r="M1611" s="18">
        <f t="shared" si="231"/>
        <v>7.7120822000000004E-3</v>
      </c>
      <c r="N1611" s="18">
        <f t="shared" si="232"/>
        <v>2.5594063999999999E-3</v>
      </c>
      <c r="O1611" s="36">
        <f t="shared" si="233"/>
        <v>1.292931E-4</v>
      </c>
      <c r="P1611" s="362">
        <f t="shared" si="234"/>
        <v>13834</v>
      </c>
      <c r="Q1611" s="219"/>
      <c r="R1611" s="219"/>
      <c r="S1611" s="219"/>
      <c r="T1611" s="219"/>
      <c r="U1611" s="201">
        <f t="shared" si="235"/>
        <v>13834</v>
      </c>
      <c r="V1611" s="223">
        <f t="shared" si="236"/>
        <v>13834</v>
      </c>
      <c r="W1611" s="155"/>
      <c r="X1611" s="158"/>
      <c r="Y1611" s="152"/>
      <c r="Z1611" s="123"/>
      <c r="AA1611" s="124"/>
      <c r="AB1611" s="118"/>
      <c r="AC1611" s="135"/>
      <c r="AD1611" s="135"/>
      <c r="AE1611" s="144"/>
      <c r="AF1611" s="145"/>
      <c r="AG1611" s="135"/>
    </row>
    <row r="1612" spans="1:33" hidden="1">
      <c r="A1612" s="61" t="s">
        <v>6404</v>
      </c>
      <c r="B1612" s="31" t="s">
        <v>4202</v>
      </c>
      <c r="C1612" s="32" t="s">
        <v>2242</v>
      </c>
      <c r="D1612" s="32" t="s">
        <v>2174</v>
      </c>
      <c r="E1612" s="32" t="s">
        <v>2126</v>
      </c>
      <c r="F1612" s="32" t="s">
        <v>2119</v>
      </c>
      <c r="G1612" s="34" t="s">
        <v>2108</v>
      </c>
      <c r="H1612" s="35" t="s">
        <v>3614</v>
      </c>
      <c r="I1612" s="313">
        <v>2573</v>
      </c>
      <c r="J1612" s="341">
        <v>298</v>
      </c>
      <c r="K1612" s="335">
        <v>44</v>
      </c>
      <c r="L1612" s="327">
        <v>625.87</v>
      </c>
      <c r="M1612" s="18">
        <f t="shared" si="231"/>
        <v>1.7100660699999999E-2</v>
      </c>
      <c r="N1612" s="18">
        <f t="shared" si="232"/>
        <v>8.1422609E-3</v>
      </c>
      <c r="O1612" s="36">
        <f t="shared" si="233"/>
        <v>4.1132149999999998E-4</v>
      </c>
      <c r="P1612" s="362">
        <f t="shared" si="234"/>
        <v>44011</v>
      </c>
      <c r="Q1612" s="219"/>
      <c r="R1612" s="219"/>
      <c r="S1612" s="219"/>
      <c r="T1612" s="219"/>
      <c r="U1612" s="201">
        <f t="shared" si="235"/>
        <v>44011</v>
      </c>
      <c r="V1612" s="223">
        <f t="shared" si="236"/>
        <v>44011</v>
      </c>
      <c r="W1612" s="155"/>
      <c r="X1612" s="158"/>
      <c r="Y1612" s="152"/>
      <c r="Z1612" s="123"/>
      <c r="AA1612" s="124"/>
      <c r="AB1612" s="118"/>
      <c r="AC1612" s="135"/>
      <c r="AD1612" s="135"/>
      <c r="AE1612" s="144"/>
      <c r="AF1612" s="145"/>
      <c r="AG1612" s="135"/>
    </row>
    <row r="1613" spans="1:33" hidden="1">
      <c r="A1613" s="61" t="s">
        <v>6405</v>
      </c>
      <c r="B1613" s="31" t="s">
        <v>4203</v>
      </c>
      <c r="C1613" s="32" t="s">
        <v>2242</v>
      </c>
      <c r="D1613" s="32" t="s">
        <v>2174</v>
      </c>
      <c r="E1613" s="32" t="s">
        <v>2133</v>
      </c>
      <c r="F1613" s="32" t="s">
        <v>2119</v>
      </c>
      <c r="G1613" s="34" t="s">
        <v>2108</v>
      </c>
      <c r="H1613" s="35" t="s">
        <v>3615</v>
      </c>
      <c r="I1613" s="313">
        <v>3358</v>
      </c>
      <c r="J1613" s="341">
        <v>373</v>
      </c>
      <c r="K1613" s="335">
        <v>61</v>
      </c>
      <c r="L1613" s="327">
        <v>979.35</v>
      </c>
      <c r="M1613" s="18">
        <f t="shared" si="231"/>
        <v>1.8165574699999999E-2</v>
      </c>
      <c r="N1613" s="18">
        <f t="shared" si="232"/>
        <v>6.9186289999999999E-3</v>
      </c>
      <c r="O1613" s="36">
        <f t="shared" si="233"/>
        <v>3.4950740000000001E-4</v>
      </c>
      <c r="P1613" s="362">
        <f t="shared" si="234"/>
        <v>37397</v>
      </c>
      <c r="Q1613" s="219"/>
      <c r="R1613" s="219"/>
      <c r="S1613" s="219"/>
      <c r="T1613" s="219"/>
      <c r="U1613" s="201">
        <f t="shared" si="235"/>
        <v>37397</v>
      </c>
      <c r="V1613" s="223">
        <f t="shared" si="236"/>
        <v>37397</v>
      </c>
      <c r="W1613" s="155"/>
      <c r="X1613" s="158"/>
      <c r="Y1613" s="152"/>
      <c r="Z1613" s="123"/>
      <c r="AA1613" s="124"/>
      <c r="AB1613" s="118"/>
      <c r="AC1613" s="135"/>
      <c r="AD1613" s="135"/>
      <c r="AE1613" s="144"/>
      <c r="AF1613" s="145"/>
      <c r="AG1613" s="135"/>
    </row>
    <row r="1614" spans="1:33" hidden="1">
      <c r="A1614" s="61" t="s">
        <v>6406</v>
      </c>
      <c r="B1614" s="31" t="s">
        <v>4204</v>
      </c>
      <c r="C1614" s="32" t="s">
        <v>2242</v>
      </c>
      <c r="D1614" s="32" t="s">
        <v>2174</v>
      </c>
      <c r="E1614" s="32" t="s">
        <v>2157</v>
      </c>
      <c r="F1614" s="32">
        <v>3</v>
      </c>
      <c r="G1614" s="34" t="s">
        <v>2109</v>
      </c>
      <c r="H1614" s="35" t="s">
        <v>3616</v>
      </c>
      <c r="I1614" s="313">
        <v>25184</v>
      </c>
      <c r="J1614" s="341">
        <v>3175</v>
      </c>
      <c r="K1614" s="335">
        <v>133</v>
      </c>
      <c r="L1614" s="327">
        <v>1785.46</v>
      </c>
      <c r="M1614" s="18">
        <f t="shared" si="231"/>
        <v>5.2811307999999996E-3</v>
      </c>
      <c r="N1614" s="18">
        <f t="shared" si="232"/>
        <v>9.3911878000000008E-3</v>
      </c>
      <c r="O1614" s="36">
        <f t="shared" si="233"/>
        <v>4.7441330000000002E-4</v>
      </c>
      <c r="P1614" s="362">
        <f t="shared" si="234"/>
        <v>50762</v>
      </c>
      <c r="Q1614" s="219"/>
      <c r="R1614" s="219"/>
      <c r="S1614" s="219"/>
      <c r="T1614" s="219"/>
      <c r="U1614" s="201">
        <f t="shared" si="235"/>
        <v>50762</v>
      </c>
      <c r="V1614" s="223">
        <f t="shared" si="236"/>
        <v>50762</v>
      </c>
      <c r="W1614" s="155"/>
      <c r="X1614" s="158"/>
      <c r="Y1614" s="152"/>
      <c r="Z1614" s="123"/>
      <c r="AA1614" s="124"/>
      <c r="AB1614" s="118"/>
      <c r="AC1614" s="135"/>
      <c r="AD1614" s="135"/>
      <c r="AE1614" s="144"/>
      <c r="AF1614" s="145"/>
      <c r="AG1614" s="135"/>
    </row>
    <row r="1615" spans="1:33" hidden="1">
      <c r="A1615" s="61" t="s">
        <v>6407</v>
      </c>
      <c r="B1615" s="31" t="s">
        <v>4205</v>
      </c>
      <c r="C1615" s="32" t="s">
        <v>2242</v>
      </c>
      <c r="D1615" s="32" t="s">
        <v>2174</v>
      </c>
      <c r="E1615" s="32" t="s">
        <v>2159</v>
      </c>
      <c r="F1615" s="32">
        <v>3</v>
      </c>
      <c r="G1615" s="34" t="s">
        <v>2109</v>
      </c>
      <c r="H1615" s="35" t="s">
        <v>3617</v>
      </c>
      <c r="I1615" s="313">
        <v>6765</v>
      </c>
      <c r="J1615" s="341">
        <v>837</v>
      </c>
      <c r="K1615" s="335">
        <v>162</v>
      </c>
      <c r="L1615" s="327">
        <v>710.24</v>
      </c>
      <c r="M1615" s="18">
        <f t="shared" si="231"/>
        <v>2.39467849E-2</v>
      </c>
      <c r="N1615" s="18">
        <f t="shared" si="232"/>
        <v>2.8220684499999999E-2</v>
      </c>
      <c r="O1615" s="36">
        <f t="shared" si="233"/>
        <v>1.4256205E-3</v>
      </c>
      <c r="P1615" s="362">
        <f t="shared" si="234"/>
        <v>152541</v>
      </c>
      <c r="Q1615" s="219"/>
      <c r="R1615" s="219"/>
      <c r="S1615" s="219"/>
      <c r="T1615" s="219"/>
      <c r="U1615" s="201">
        <f t="shared" si="235"/>
        <v>152541</v>
      </c>
      <c r="V1615" s="223">
        <f t="shared" si="236"/>
        <v>152541</v>
      </c>
      <c r="W1615" s="155"/>
      <c r="X1615" s="158"/>
      <c r="Y1615" s="152"/>
      <c r="Z1615" s="123"/>
      <c r="AA1615" s="124"/>
      <c r="AB1615" s="118"/>
      <c r="AC1615" s="135"/>
      <c r="AD1615" s="135"/>
      <c r="AE1615" s="144"/>
      <c r="AF1615" s="145"/>
      <c r="AG1615" s="135"/>
    </row>
    <row r="1616" spans="1:33" hidden="1">
      <c r="A1616" s="61" t="s">
        <v>6408</v>
      </c>
      <c r="B1616" s="31" t="s">
        <v>4206</v>
      </c>
      <c r="C1616" s="32" t="s">
        <v>2242</v>
      </c>
      <c r="D1616" s="32" t="s">
        <v>2174</v>
      </c>
      <c r="E1616" s="32" t="s">
        <v>2172</v>
      </c>
      <c r="F1616" s="32" t="s">
        <v>2119</v>
      </c>
      <c r="G1616" s="34" t="s">
        <v>2108</v>
      </c>
      <c r="H1616" s="35" t="s">
        <v>3618</v>
      </c>
      <c r="I1616" s="313">
        <v>2812</v>
      </c>
      <c r="J1616" s="341">
        <v>324</v>
      </c>
      <c r="K1616" s="335">
        <v>68</v>
      </c>
      <c r="L1616" s="327">
        <v>1334.28</v>
      </c>
      <c r="M1616" s="18">
        <f t="shared" si="231"/>
        <v>2.4182076800000001E-2</v>
      </c>
      <c r="N1616" s="18">
        <f t="shared" si="232"/>
        <v>5.8720754000000002E-3</v>
      </c>
      <c r="O1616" s="36">
        <f t="shared" si="233"/>
        <v>2.966388E-4</v>
      </c>
      <c r="P1616" s="362">
        <f t="shared" si="234"/>
        <v>31740</v>
      </c>
      <c r="Q1616" s="219"/>
      <c r="R1616" s="219"/>
      <c r="S1616" s="219"/>
      <c r="T1616" s="219"/>
      <c r="U1616" s="201">
        <f t="shared" si="235"/>
        <v>31740</v>
      </c>
      <c r="V1616" s="223">
        <f t="shared" si="236"/>
        <v>31740</v>
      </c>
      <c r="W1616" s="155"/>
      <c r="X1616" s="158"/>
      <c r="Y1616" s="152"/>
      <c r="Z1616" s="123"/>
      <c r="AA1616" s="124"/>
      <c r="AB1616" s="118"/>
      <c r="AC1616" s="135"/>
      <c r="AD1616" s="135"/>
      <c r="AE1616" s="144"/>
      <c r="AF1616" s="145"/>
      <c r="AG1616" s="135"/>
    </row>
    <row r="1617" spans="1:33" hidden="1">
      <c r="A1617" s="61" t="s">
        <v>6409</v>
      </c>
      <c r="B1617" s="31" t="s">
        <v>4207</v>
      </c>
      <c r="C1617" s="32" t="s">
        <v>2242</v>
      </c>
      <c r="D1617" s="32" t="s">
        <v>2175</v>
      </c>
      <c r="E1617" s="32" t="s">
        <v>2116</v>
      </c>
      <c r="F1617" s="32" t="s">
        <v>2119</v>
      </c>
      <c r="G1617" s="34" t="s">
        <v>2108</v>
      </c>
      <c r="H1617" s="35" t="s">
        <v>3619</v>
      </c>
      <c r="I1617" s="313">
        <v>3091</v>
      </c>
      <c r="J1617" s="341">
        <v>424</v>
      </c>
      <c r="K1617" s="335">
        <v>19</v>
      </c>
      <c r="L1617" s="327">
        <v>1781.89</v>
      </c>
      <c r="M1617" s="18">
        <f t="shared" si="231"/>
        <v>6.1468779999999997E-3</v>
      </c>
      <c r="N1617" s="18">
        <f t="shared" si="232"/>
        <v>1.4626470999999999E-3</v>
      </c>
      <c r="O1617" s="36">
        <f t="shared" si="233"/>
        <v>7.3888300000000002E-5</v>
      </c>
      <c r="P1617" s="362">
        <f t="shared" si="234"/>
        <v>7906</v>
      </c>
      <c r="Q1617" s="219"/>
      <c r="R1617" s="219"/>
      <c r="S1617" s="219"/>
      <c r="T1617" s="219"/>
      <c r="U1617" s="201">
        <f t="shared" si="235"/>
        <v>7906</v>
      </c>
      <c r="V1617" s="223">
        <f t="shared" si="236"/>
        <v>7906</v>
      </c>
      <c r="W1617" s="155"/>
      <c r="X1617" s="158"/>
      <c r="Y1617" s="152"/>
      <c r="Z1617" s="123"/>
      <c r="AA1617" s="124"/>
      <c r="AB1617" s="118"/>
      <c r="AC1617" s="135"/>
      <c r="AD1617" s="135"/>
      <c r="AE1617" s="144"/>
      <c r="AF1617" s="145"/>
      <c r="AG1617" s="135"/>
    </row>
    <row r="1618" spans="1:33" hidden="1">
      <c r="A1618" s="61" t="s">
        <v>6410</v>
      </c>
      <c r="B1618" s="31" t="s">
        <v>4208</v>
      </c>
      <c r="C1618" s="32" t="s">
        <v>2242</v>
      </c>
      <c r="D1618" s="32" t="s">
        <v>2175</v>
      </c>
      <c r="E1618" s="32" t="s">
        <v>2115</v>
      </c>
      <c r="F1618" s="32" t="s">
        <v>2119</v>
      </c>
      <c r="G1618" s="34" t="s">
        <v>2108</v>
      </c>
      <c r="H1618" s="35" t="s">
        <v>3620</v>
      </c>
      <c r="I1618" s="313">
        <v>4212</v>
      </c>
      <c r="J1618" s="341">
        <v>591</v>
      </c>
      <c r="K1618" s="335">
        <v>73</v>
      </c>
      <c r="L1618" s="327">
        <v>1076.33</v>
      </c>
      <c r="M1618" s="18">
        <f t="shared" si="231"/>
        <v>1.7331433899999998E-2</v>
      </c>
      <c r="N1618" s="18">
        <f t="shared" si="232"/>
        <v>9.5164841E-3</v>
      </c>
      <c r="O1618" s="36">
        <f t="shared" si="233"/>
        <v>4.8074290000000002E-4</v>
      </c>
      <c r="P1618" s="362">
        <f t="shared" si="234"/>
        <v>51439</v>
      </c>
      <c r="Q1618" s="219"/>
      <c r="R1618" s="219"/>
      <c r="S1618" s="219"/>
      <c r="T1618" s="219"/>
      <c r="U1618" s="201">
        <f t="shared" si="235"/>
        <v>51439</v>
      </c>
      <c r="V1618" s="223">
        <f t="shared" si="236"/>
        <v>51439</v>
      </c>
      <c r="W1618" s="155"/>
      <c r="X1618" s="158"/>
      <c r="Y1618" s="152"/>
      <c r="Z1618" s="123"/>
      <c r="AA1618" s="124"/>
      <c r="AB1618" s="118"/>
      <c r="AC1618" s="135"/>
      <c r="AD1618" s="135"/>
      <c r="AE1618" s="144"/>
      <c r="AF1618" s="145"/>
      <c r="AG1618" s="135"/>
    </row>
    <row r="1619" spans="1:33" hidden="1">
      <c r="A1619" s="61" t="s">
        <v>6411</v>
      </c>
      <c r="B1619" s="31" t="s">
        <v>4209</v>
      </c>
      <c r="C1619" s="32" t="s">
        <v>2242</v>
      </c>
      <c r="D1619" s="32" t="s">
        <v>2175</v>
      </c>
      <c r="E1619" s="32" t="s">
        <v>2120</v>
      </c>
      <c r="F1619" s="32" t="s">
        <v>2119</v>
      </c>
      <c r="G1619" s="34" t="s">
        <v>2108</v>
      </c>
      <c r="H1619" s="35" t="s">
        <v>3621</v>
      </c>
      <c r="I1619" s="313">
        <v>3156</v>
      </c>
      <c r="J1619" s="341">
        <v>451</v>
      </c>
      <c r="K1619" s="335">
        <v>76</v>
      </c>
      <c r="L1619" s="327">
        <v>1447.92</v>
      </c>
      <c r="M1619" s="18">
        <f t="shared" si="231"/>
        <v>2.4081115300000001E-2</v>
      </c>
      <c r="N1619" s="18">
        <f t="shared" si="232"/>
        <v>7.5008169999999999E-3</v>
      </c>
      <c r="O1619" s="36">
        <f t="shared" si="233"/>
        <v>3.7891770000000001E-4</v>
      </c>
      <c r="P1619" s="362">
        <f t="shared" si="234"/>
        <v>40544</v>
      </c>
      <c r="Q1619" s="219"/>
      <c r="R1619" s="219"/>
      <c r="S1619" s="219"/>
      <c r="T1619" s="219"/>
      <c r="U1619" s="201">
        <f t="shared" si="235"/>
        <v>40544</v>
      </c>
      <c r="V1619" s="223">
        <f t="shared" si="236"/>
        <v>40544</v>
      </c>
      <c r="W1619" s="155"/>
      <c r="X1619" s="158"/>
      <c r="Y1619" s="152"/>
      <c r="Z1619" s="123"/>
      <c r="AA1619" s="124"/>
      <c r="AB1619" s="118"/>
      <c r="AC1619" s="135"/>
      <c r="AD1619" s="135"/>
      <c r="AE1619" s="144"/>
      <c r="AF1619" s="145"/>
      <c r="AG1619" s="135"/>
    </row>
    <row r="1620" spans="1:33" hidden="1">
      <c r="A1620" s="61" t="s">
        <v>6412</v>
      </c>
      <c r="B1620" s="31" t="s">
        <v>4210</v>
      </c>
      <c r="C1620" s="32" t="s">
        <v>2242</v>
      </c>
      <c r="D1620" s="32" t="s">
        <v>2175</v>
      </c>
      <c r="E1620" s="32" t="s">
        <v>2122</v>
      </c>
      <c r="F1620" s="32" t="s">
        <v>2119</v>
      </c>
      <c r="G1620" s="34" t="s">
        <v>2108</v>
      </c>
      <c r="H1620" s="35" t="s">
        <v>3622</v>
      </c>
      <c r="I1620" s="313">
        <v>2907</v>
      </c>
      <c r="J1620" s="341">
        <v>373</v>
      </c>
      <c r="K1620" s="335">
        <v>60</v>
      </c>
      <c r="L1620" s="327">
        <v>1363.04</v>
      </c>
      <c r="M1620" s="18">
        <f t="shared" si="231"/>
        <v>2.06398348E-2</v>
      </c>
      <c r="N1620" s="18">
        <f t="shared" si="232"/>
        <v>5.6481528999999999E-3</v>
      </c>
      <c r="O1620" s="36">
        <f t="shared" si="233"/>
        <v>2.8532690000000001E-4</v>
      </c>
      <c r="P1620" s="362">
        <f t="shared" si="234"/>
        <v>30529</v>
      </c>
      <c r="Q1620" s="219"/>
      <c r="R1620" s="219"/>
      <c r="S1620" s="219"/>
      <c r="T1620" s="219"/>
      <c r="U1620" s="201">
        <f t="shared" si="235"/>
        <v>30529</v>
      </c>
      <c r="V1620" s="223">
        <f t="shared" si="236"/>
        <v>30529</v>
      </c>
      <c r="W1620" s="155"/>
      <c r="X1620" s="158"/>
      <c r="Y1620" s="152"/>
      <c r="Z1620" s="123"/>
      <c r="AA1620" s="124"/>
      <c r="AB1620" s="118"/>
      <c r="AC1620" s="135"/>
      <c r="AD1620" s="135"/>
      <c r="AE1620" s="144"/>
      <c r="AF1620" s="145"/>
      <c r="AG1620" s="135"/>
    </row>
    <row r="1621" spans="1:33" hidden="1">
      <c r="A1621" s="61" t="s">
        <v>6413</v>
      </c>
      <c r="B1621" s="31" t="s">
        <v>4211</v>
      </c>
      <c r="C1621" s="32" t="s">
        <v>2242</v>
      </c>
      <c r="D1621" s="32" t="s">
        <v>2175</v>
      </c>
      <c r="E1621" s="32" t="s">
        <v>2124</v>
      </c>
      <c r="F1621" s="32" t="s">
        <v>2119</v>
      </c>
      <c r="G1621" s="34" t="s">
        <v>2108</v>
      </c>
      <c r="H1621" s="35" t="s">
        <v>3623</v>
      </c>
      <c r="I1621" s="313">
        <v>5860</v>
      </c>
      <c r="J1621" s="341">
        <v>901</v>
      </c>
      <c r="K1621" s="335">
        <v>33</v>
      </c>
      <c r="L1621" s="327">
        <v>1104.0999999999999</v>
      </c>
      <c r="M1621" s="18">
        <f t="shared" si="231"/>
        <v>5.6313993000000001E-3</v>
      </c>
      <c r="N1621" s="18">
        <f t="shared" si="232"/>
        <v>4.5954992000000004E-3</v>
      </c>
      <c r="O1621" s="36">
        <f t="shared" si="233"/>
        <v>2.3215019999999999E-4</v>
      </c>
      <c r="P1621" s="362">
        <f t="shared" si="234"/>
        <v>24840</v>
      </c>
      <c r="Q1621" s="219"/>
      <c r="R1621" s="219"/>
      <c r="S1621" s="219"/>
      <c r="T1621" s="219"/>
      <c r="U1621" s="201">
        <f t="shared" si="235"/>
        <v>24840</v>
      </c>
      <c r="V1621" s="223">
        <f t="shared" si="236"/>
        <v>24840</v>
      </c>
      <c r="W1621" s="155"/>
      <c r="X1621" s="158"/>
      <c r="Y1621" s="152"/>
      <c r="Z1621" s="123"/>
      <c r="AA1621" s="124"/>
      <c r="AB1621" s="118"/>
      <c r="AC1621" s="135"/>
      <c r="AD1621" s="135"/>
      <c r="AE1621" s="144"/>
      <c r="AF1621" s="145"/>
      <c r="AG1621" s="135"/>
    </row>
    <row r="1622" spans="1:33" hidden="1">
      <c r="A1622" s="61" t="s">
        <v>6414</v>
      </c>
      <c r="B1622" s="31" t="s">
        <v>4212</v>
      </c>
      <c r="C1622" s="32" t="s">
        <v>2242</v>
      </c>
      <c r="D1622" s="32" t="s">
        <v>2175</v>
      </c>
      <c r="E1622" s="32" t="s">
        <v>2126</v>
      </c>
      <c r="F1622" s="32" t="s">
        <v>2119</v>
      </c>
      <c r="G1622" s="34" t="s">
        <v>2108</v>
      </c>
      <c r="H1622" s="35" t="s">
        <v>3624</v>
      </c>
      <c r="I1622" s="313">
        <v>2330</v>
      </c>
      <c r="J1622" s="341">
        <v>324</v>
      </c>
      <c r="K1622" s="335">
        <v>71</v>
      </c>
      <c r="L1622" s="327">
        <v>922.77</v>
      </c>
      <c r="M1622" s="18">
        <f t="shared" ref="M1622:M1643" si="237" xml:space="preserve"> ROUNDDOWN(K1622/I1622,10)</f>
        <v>3.0472103E-2</v>
      </c>
      <c r="N1622" s="18">
        <f t="shared" ref="N1622:N1643" si="238">ROUNDDOWN(J1622*M1622/L1622,10)</f>
        <v>1.0699265600000001E-2</v>
      </c>
      <c r="O1622" s="36">
        <f t="shared" ref="O1622:O1643" si="239">ROUNDDOWN(N1622/$N$2500,10)</f>
        <v>5.4049329999999996E-4</v>
      </c>
      <c r="P1622" s="362">
        <f t="shared" si="234"/>
        <v>57832</v>
      </c>
      <c r="Q1622" s="219"/>
      <c r="R1622" s="219"/>
      <c r="S1622" s="219"/>
      <c r="T1622" s="219"/>
      <c r="U1622" s="201">
        <f t="shared" si="235"/>
        <v>57832</v>
      </c>
      <c r="V1622" s="223">
        <f t="shared" si="236"/>
        <v>57832</v>
      </c>
      <c r="W1622" s="155"/>
      <c r="X1622" s="158"/>
      <c r="Y1622" s="152"/>
      <c r="Z1622" s="123"/>
      <c r="AA1622" s="124"/>
      <c r="AB1622" s="118"/>
      <c r="AC1622" s="135"/>
      <c r="AD1622" s="135"/>
      <c r="AE1622" s="144"/>
      <c r="AF1622" s="145"/>
      <c r="AG1622" s="135"/>
    </row>
    <row r="1623" spans="1:33" hidden="1">
      <c r="A1623" s="61" t="s">
        <v>6415</v>
      </c>
      <c r="B1623" s="31" t="s">
        <v>4213</v>
      </c>
      <c r="C1623" s="32" t="s">
        <v>2242</v>
      </c>
      <c r="D1623" s="32" t="s">
        <v>2175</v>
      </c>
      <c r="E1623" s="32" t="s">
        <v>2133</v>
      </c>
      <c r="F1623" s="32" t="s">
        <v>2119</v>
      </c>
      <c r="G1623" s="34" t="s">
        <v>2108</v>
      </c>
      <c r="H1623" s="35" t="s">
        <v>3625</v>
      </c>
      <c r="I1623" s="313">
        <v>7826</v>
      </c>
      <c r="J1623" s="341">
        <v>1152</v>
      </c>
      <c r="K1623" s="335">
        <v>91</v>
      </c>
      <c r="L1623" s="327">
        <v>3325.36</v>
      </c>
      <c r="M1623" s="18">
        <f t="shared" si="237"/>
        <v>1.16279069E-2</v>
      </c>
      <c r="N1623" s="18">
        <f t="shared" si="238"/>
        <v>4.0282401000000002E-3</v>
      </c>
      <c r="O1623" s="36">
        <f t="shared" si="239"/>
        <v>2.03494E-4</v>
      </c>
      <c r="P1623" s="362">
        <f t="shared" si="234"/>
        <v>21773</v>
      </c>
      <c r="Q1623" s="219"/>
      <c r="R1623" s="219"/>
      <c r="S1623" s="219"/>
      <c r="T1623" s="219"/>
      <c r="U1623" s="201">
        <f t="shared" si="235"/>
        <v>21773</v>
      </c>
      <c r="V1623" s="223">
        <f t="shared" si="236"/>
        <v>21773</v>
      </c>
      <c r="W1623" s="155"/>
      <c r="X1623" s="158"/>
      <c r="Y1623" s="152"/>
      <c r="Z1623" s="123"/>
      <c r="AA1623" s="124"/>
      <c r="AB1623" s="118"/>
      <c r="AC1623" s="135"/>
      <c r="AD1623" s="135"/>
      <c r="AE1623" s="144"/>
      <c r="AF1623" s="145"/>
      <c r="AG1623" s="135"/>
    </row>
    <row r="1624" spans="1:33" hidden="1">
      <c r="A1624" s="61" t="s">
        <v>6416</v>
      </c>
      <c r="B1624" s="31" t="s">
        <v>4214</v>
      </c>
      <c r="C1624" s="32" t="s">
        <v>2242</v>
      </c>
      <c r="D1624" s="32" t="s">
        <v>2175</v>
      </c>
      <c r="E1624" s="32" t="s">
        <v>2157</v>
      </c>
      <c r="F1624" s="32" t="s">
        <v>2119</v>
      </c>
      <c r="G1624" s="34" t="s">
        <v>2108</v>
      </c>
      <c r="H1624" s="35" t="s">
        <v>3626</v>
      </c>
      <c r="I1624" s="313">
        <v>3884</v>
      </c>
      <c r="J1624" s="341">
        <v>523</v>
      </c>
      <c r="K1624" s="335">
        <v>22</v>
      </c>
      <c r="L1624" s="327">
        <v>1654.2</v>
      </c>
      <c r="M1624" s="18">
        <f t="shared" si="237"/>
        <v>5.6642636000000003E-3</v>
      </c>
      <c r="N1624" s="18">
        <f t="shared" si="238"/>
        <v>1.7908414E-3</v>
      </c>
      <c r="O1624" s="36">
        <f t="shared" si="239"/>
        <v>9.0467600000000001E-5</v>
      </c>
      <c r="P1624" s="362">
        <f t="shared" si="234"/>
        <v>9680</v>
      </c>
      <c r="Q1624" s="219"/>
      <c r="R1624" s="219"/>
      <c r="S1624" s="219"/>
      <c r="T1624" s="219"/>
      <c r="U1624" s="201">
        <f t="shared" si="235"/>
        <v>9680</v>
      </c>
      <c r="V1624" s="223">
        <f t="shared" si="236"/>
        <v>9680</v>
      </c>
      <c r="W1624" s="155"/>
      <c r="X1624" s="158"/>
      <c r="Y1624" s="152"/>
      <c r="Z1624" s="123"/>
      <c r="AA1624" s="124"/>
      <c r="AB1624" s="118"/>
      <c r="AC1624" s="135"/>
      <c r="AD1624" s="135"/>
      <c r="AE1624" s="144"/>
      <c r="AF1624" s="145"/>
      <c r="AG1624" s="135"/>
    </row>
    <row r="1625" spans="1:33" hidden="1">
      <c r="A1625" s="61" t="s">
        <v>6417</v>
      </c>
      <c r="B1625" s="31" t="s">
        <v>4215</v>
      </c>
      <c r="C1625" s="32" t="s">
        <v>2242</v>
      </c>
      <c r="D1625" s="32" t="s">
        <v>2175</v>
      </c>
      <c r="E1625" s="32" t="s">
        <v>2159</v>
      </c>
      <c r="F1625" s="32" t="s">
        <v>2119</v>
      </c>
      <c r="G1625" s="34" t="s">
        <v>2108</v>
      </c>
      <c r="H1625" s="35" t="s">
        <v>3627</v>
      </c>
      <c r="I1625" s="313">
        <v>2311</v>
      </c>
      <c r="J1625" s="341">
        <v>300</v>
      </c>
      <c r="K1625" s="335">
        <v>54</v>
      </c>
      <c r="L1625" s="327">
        <v>846.29</v>
      </c>
      <c r="M1625" s="18">
        <f t="shared" si="237"/>
        <v>2.3366508000000001E-2</v>
      </c>
      <c r="N1625" s="18">
        <f t="shared" si="238"/>
        <v>8.2831563000000004E-3</v>
      </c>
      <c r="O1625" s="36">
        <f t="shared" si="239"/>
        <v>4.1843909999999998E-4</v>
      </c>
      <c r="P1625" s="362">
        <f t="shared" si="234"/>
        <v>44772</v>
      </c>
      <c r="Q1625" s="219"/>
      <c r="R1625" s="219"/>
      <c r="S1625" s="219"/>
      <c r="T1625" s="219"/>
      <c r="U1625" s="201">
        <f t="shared" si="235"/>
        <v>44772</v>
      </c>
      <c r="V1625" s="223">
        <f t="shared" si="236"/>
        <v>44772</v>
      </c>
      <c r="W1625" s="155"/>
      <c r="X1625" s="158"/>
      <c r="Y1625" s="152"/>
      <c r="Z1625" s="123"/>
      <c r="AA1625" s="124"/>
      <c r="AB1625" s="118"/>
      <c r="AC1625" s="135"/>
      <c r="AD1625" s="135"/>
      <c r="AE1625" s="144"/>
      <c r="AF1625" s="145"/>
      <c r="AG1625" s="135"/>
    </row>
    <row r="1626" spans="1:33" hidden="1">
      <c r="A1626" s="61" t="s">
        <v>6418</v>
      </c>
      <c r="B1626" s="31" t="s">
        <v>4216</v>
      </c>
      <c r="C1626" s="32" t="s">
        <v>2242</v>
      </c>
      <c r="D1626" s="32" t="s">
        <v>2177</v>
      </c>
      <c r="E1626" s="32" t="s">
        <v>2116</v>
      </c>
      <c r="F1626" s="32" t="s">
        <v>2117</v>
      </c>
      <c r="G1626" s="34" t="s">
        <v>2107</v>
      </c>
      <c r="H1626" s="35" t="s">
        <v>3628</v>
      </c>
      <c r="I1626" s="313">
        <v>9336</v>
      </c>
      <c r="J1626" s="341">
        <v>1247</v>
      </c>
      <c r="K1626" s="335">
        <v>7</v>
      </c>
      <c r="L1626" s="327">
        <v>2555.75</v>
      </c>
      <c r="M1626" s="18">
        <f t="shared" si="237"/>
        <v>7.4978570000000001E-4</v>
      </c>
      <c r="N1626" s="18">
        <f t="shared" si="238"/>
        <v>3.6583489999999998E-4</v>
      </c>
      <c r="O1626" s="36">
        <f t="shared" si="239"/>
        <v>1.8480800000000001E-5</v>
      </c>
      <c r="P1626" s="362">
        <f t="shared" si="234"/>
        <v>1977</v>
      </c>
      <c r="Q1626" s="219"/>
      <c r="R1626" s="219"/>
      <c r="S1626" s="219"/>
      <c r="T1626" s="219"/>
      <c r="U1626" s="201">
        <f t="shared" si="235"/>
        <v>1977</v>
      </c>
      <c r="V1626" s="223">
        <f t="shared" si="236"/>
        <v>1977</v>
      </c>
      <c r="W1626" s="155"/>
      <c r="X1626" s="158"/>
      <c r="Y1626" s="152"/>
      <c r="Z1626" s="123"/>
      <c r="AA1626" s="124"/>
      <c r="AB1626" s="118"/>
      <c r="AC1626" s="135"/>
      <c r="AD1626" s="135"/>
      <c r="AE1626" s="144"/>
      <c r="AF1626" s="145"/>
      <c r="AG1626" s="135"/>
    </row>
    <row r="1627" spans="1:33" hidden="1">
      <c r="A1627" s="61" t="s">
        <v>6419</v>
      </c>
      <c r="B1627" s="31" t="s">
        <v>4217</v>
      </c>
      <c r="C1627" s="32" t="s">
        <v>2242</v>
      </c>
      <c r="D1627" s="32" t="s">
        <v>2177</v>
      </c>
      <c r="E1627" s="32" t="s">
        <v>2115</v>
      </c>
      <c r="F1627" s="32">
        <v>3</v>
      </c>
      <c r="G1627" s="34" t="s">
        <v>2109</v>
      </c>
      <c r="H1627" s="35" t="s">
        <v>3629</v>
      </c>
      <c r="I1627" s="313">
        <v>8494</v>
      </c>
      <c r="J1627" s="341">
        <v>960</v>
      </c>
      <c r="K1627" s="335">
        <v>84</v>
      </c>
      <c r="L1627" s="327">
        <v>1091.53</v>
      </c>
      <c r="M1627" s="18">
        <f t="shared" si="237"/>
        <v>9.8893335999999995E-3</v>
      </c>
      <c r="N1627" s="18">
        <f t="shared" si="238"/>
        <v>8.6976630999999992E-3</v>
      </c>
      <c r="O1627" s="36">
        <f t="shared" si="239"/>
        <v>4.3937860000000002E-4</v>
      </c>
      <c r="P1627" s="362">
        <f t="shared" si="234"/>
        <v>47013</v>
      </c>
      <c r="Q1627" s="219"/>
      <c r="R1627" s="219"/>
      <c r="S1627" s="219"/>
      <c r="T1627" s="219"/>
      <c r="U1627" s="201">
        <f t="shared" si="235"/>
        <v>47013</v>
      </c>
      <c r="V1627" s="223">
        <f t="shared" si="236"/>
        <v>47013</v>
      </c>
      <c r="W1627" s="155"/>
      <c r="X1627" s="158"/>
      <c r="Y1627" s="152"/>
      <c r="Z1627" s="123"/>
      <c r="AA1627" s="124"/>
      <c r="AB1627" s="118"/>
      <c r="AC1627" s="135"/>
      <c r="AD1627" s="135"/>
      <c r="AE1627" s="144"/>
      <c r="AF1627" s="145"/>
      <c r="AG1627" s="135"/>
    </row>
    <row r="1628" spans="1:33" hidden="1">
      <c r="A1628" s="62">
        <v>2013033</v>
      </c>
      <c r="B1628" s="31" t="s">
        <v>4218</v>
      </c>
      <c r="C1628" s="32" t="s">
        <v>2242</v>
      </c>
      <c r="D1628" s="32" t="s">
        <v>2177</v>
      </c>
      <c r="E1628" s="32" t="s">
        <v>2120</v>
      </c>
      <c r="F1628" s="32">
        <v>3</v>
      </c>
      <c r="G1628" s="34" t="s">
        <v>2109</v>
      </c>
      <c r="H1628" s="35" t="s">
        <v>4325</v>
      </c>
      <c r="I1628" s="313">
        <v>6318</v>
      </c>
      <c r="J1628" s="341">
        <v>865</v>
      </c>
      <c r="K1628" s="335">
        <v>34</v>
      </c>
      <c r="L1628" s="327">
        <v>1589.08</v>
      </c>
      <c r="M1628" s="18">
        <f t="shared" si="237"/>
        <v>5.3814498000000002E-3</v>
      </c>
      <c r="N1628" s="18">
        <f t="shared" si="238"/>
        <v>2.929339E-3</v>
      </c>
      <c r="O1628" s="36">
        <f t="shared" si="239"/>
        <v>1.4798099999999999E-4</v>
      </c>
      <c r="P1628" s="362">
        <f t="shared" si="234"/>
        <v>15833</v>
      </c>
      <c r="Q1628" s="219"/>
      <c r="R1628" s="219"/>
      <c r="S1628" s="219"/>
      <c r="T1628" s="219"/>
      <c r="U1628" s="201">
        <f t="shared" si="235"/>
        <v>15833</v>
      </c>
      <c r="V1628" s="223">
        <f t="shared" si="236"/>
        <v>15833</v>
      </c>
      <c r="W1628" s="155"/>
      <c r="X1628" s="158"/>
      <c r="Y1628" s="152"/>
      <c r="Z1628" s="123"/>
      <c r="AA1628" s="124"/>
      <c r="AB1628" s="118"/>
      <c r="AC1628" s="135"/>
      <c r="AD1628" s="135"/>
      <c r="AE1628" s="144"/>
      <c r="AF1628" s="145"/>
      <c r="AG1628" s="135"/>
    </row>
    <row r="1629" spans="1:33" hidden="1">
      <c r="A1629" s="61" t="s">
        <v>6420</v>
      </c>
      <c r="B1629" s="31" t="s">
        <v>4219</v>
      </c>
      <c r="C1629" s="32" t="s">
        <v>2242</v>
      </c>
      <c r="D1629" s="32" t="s">
        <v>2177</v>
      </c>
      <c r="E1629" s="32" t="s">
        <v>2122</v>
      </c>
      <c r="F1629" s="32" t="s">
        <v>2119</v>
      </c>
      <c r="G1629" s="34" t="s">
        <v>2108</v>
      </c>
      <c r="H1629" s="35" t="s">
        <v>3630</v>
      </c>
      <c r="I1629" s="313">
        <v>4255</v>
      </c>
      <c r="J1629" s="341">
        <v>548</v>
      </c>
      <c r="K1629" s="335">
        <v>47</v>
      </c>
      <c r="L1629" s="327">
        <v>1501.86</v>
      </c>
      <c r="M1629" s="18">
        <f t="shared" si="237"/>
        <v>1.1045828400000001E-2</v>
      </c>
      <c r="N1629" s="18">
        <f t="shared" si="238"/>
        <v>4.0304115E-3</v>
      </c>
      <c r="O1629" s="36">
        <f t="shared" si="239"/>
        <v>2.036037E-4</v>
      </c>
      <c r="P1629" s="362">
        <f t="shared" si="234"/>
        <v>21785</v>
      </c>
      <c r="Q1629" s="219"/>
      <c r="R1629" s="219"/>
      <c r="S1629" s="219"/>
      <c r="T1629" s="219"/>
      <c r="U1629" s="201">
        <f t="shared" si="235"/>
        <v>21785</v>
      </c>
      <c r="V1629" s="223">
        <f t="shared" si="236"/>
        <v>21785</v>
      </c>
      <c r="W1629" s="155"/>
      <c r="X1629" s="158"/>
      <c r="Y1629" s="152"/>
      <c r="Z1629" s="123"/>
      <c r="AA1629" s="124"/>
      <c r="AB1629" s="118"/>
      <c r="AC1629" s="135"/>
      <c r="AD1629" s="135"/>
      <c r="AE1629" s="144"/>
      <c r="AF1629" s="145"/>
      <c r="AG1629" s="135"/>
    </row>
    <row r="1630" spans="1:33" hidden="1">
      <c r="A1630" s="61" t="s">
        <v>6421</v>
      </c>
      <c r="B1630" s="31" t="s">
        <v>4220</v>
      </c>
      <c r="C1630" s="32" t="s">
        <v>2242</v>
      </c>
      <c r="D1630" s="32" t="s">
        <v>2177</v>
      </c>
      <c r="E1630" s="32" t="s">
        <v>2124</v>
      </c>
      <c r="F1630" s="32" t="s">
        <v>2119</v>
      </c>
      <c r="G1630" s="34" t="s">
        <v>2108</v>
      </c>
      <c r="H1630" s="35" t="s">
        <v>3631</v>
      </c>
      <c r="I1630" s="313">
        <v>3148</v>
      </c>
      <c r="J1630" s="341">
        <v>369</v>
      </c>
      <c r="K1630" s="335">
        <v>43</v>
      </c>
      <c r="L1630" s="327">
        <v>892.72</v>
      </c>
      <c r="M1630" s="18">
        <f t="shared" si="237"/>
        <v>1.3659466300000001E-2</v>
      </c>
      <c r="N1630" s="18">
        <f t="shared" si="238"/>
        <v>5.6460514000000002E-3</v>
      </c>
      <c r="O1630" s="36">
        <f t="shared" si="239"/>
        <v>2.8522079999999998E-4</v>
      </c>
      <c r="P1630" s="362">
        <f t="shared" si="234"/>
        <v>30518</v>
      </c>
      <c r="Q1630" s="219"/>
      <c r="R1630" s="219"/>
      <c r="S1630" s="219"/>
      <c r="T1630" s="219"/>
      <c r="U1630" s="201">
        <f t="shared" si="235"/>
        <v>30518</v>
      </c>
      <c r="V1630" s="223">
        <f t="shared" si="236"/>
        <v>30518</v>
      </c>
      <c r="W1630" s="155"/>
      <c r="X1630" s="158"/>
      <c r="Y1630" s="152"/>
      <c r="Z1630" s="123"/>
      <c r="AA1630" s="124"/>
      <c r="AB1630" s="118"/>
      <c r="AC1630" s="135"/>
      <c r="AD1630" s="135"/>
      <c r="AE1630" s="144"/>
      <c r="AF1630" s="145"/>
      <c r="AG1630" s="135"/>
    </row>
    <row r="1631" spans="1:33" hidden="1">
      <c r="A1631" s="61" t="s">
        <v>6422</v>
      </c>
      <c r="B1631" s="31" t="s">
        <v>4221</v>
      </c>
      <c r="C1631" s="32" t="s">
        <v>2242</v>
      </c>
      <c r="D1631" s="32" t="s">
        <v>2177</v>
      </c>
      <c r="E1631" s="32" t="s">
        <v>2126</v>
      </c>
      <c r="F1631" s="32" t="s">
        <v>2119</v>
      </c>
      <c r="G1631" s="34" t="s">
        <v>2108</v>
      </c>
      <c r="H1631" s="35" t="s">
        <v>3632</v>
      </c>
      <c r="I1631" s="313">
        <v>3057</v>
      </c>
      <c r="J1631" s="341">
        <v>415</v>
      </c>
      <c r="K1631" s="335">
        <v>33</v>
      </c>
      <c r="L1631" s="327">
        <v>1153.27</v>
      </c>
      <c r="M1631" s="18">
        <f t="shared" si="237"/>
        <v>1.07948969E-2</v>
      </c>
      <c r="N1631" s="18">
        <f t="shared" si="238"/>
        <v>3.8845042000000001E-3</v>
      </c>
      <c r="O1631" s="36">
        <f t="shared" si="239"/>
        <v>1.962329E-4</v>
      </c>
      <c r="P1631" s="362">
        <f t="shared" si="234"/>
        <v>20996</v>
      </c>
      <c r="Q1631" s="219"/>
      <c r="R1631" s="219"/>
      <c r="S1631" s="219"/>
      <c r="T1631" s="219"/>
      <c r="U1631" s="201">
        <f t="shared" si="235"/>
        <v>20996</v>
      </c>
      <c r="V1631" s="223">
        <f t="shared" si="236"/>
        <v>20996</v>
      </c>
      <c r="W1631" s="155"/>
      <c r="X1631" s="158"/>
      <c r="Y1631" s="152"/>
      <c r="Z1631" s="123"/>
      <c r="AA1631" s="124"/>
      <c r="AB1631" s="118"/>
      <c r="AC1631" s="135"/>
      <c r="AD1631" s="135"/>
      <c r="AE1631" s="144"/>
      <c r="AF1631" s="145"/>
      <c r="AG1631" s="135"/>
    </row>
    <row r="1632" spans="1:33" hidden="1">
      <c r="A1632" s="61" t="s">
        <v>6423</v>
      </c>
      <c r="B1632" s="31" t="s">
        <v>4222</v>
      </c>
      <c r="C1632" s="32" t="s">
        <v>2242</v>
      </c>
      <c r="D1632" s="32" t="s">
        <v>2177</v>
      </c>
      <c r="E1632" s="32" t="s">
        <v>2133</v>
      </c>
      <c r="F1632" s="32" t="s">
        <v>2119</v>
      </c>
      <c r="G1632" s="34" t="s">
        <v>2108</v>
      </c>
      <c r="H1632" s="35" t="s">
        <v>3633</v>
      </c>
      <c r="I1632" s="313">
        <v>3816</v>
      </c>
      <c r="J1632" s="341">
        <v>532</v>
      </c>
      <c r="K1632" s="335">
        <v>29</v>
      </c>
      <c r="L1632" s="327">
        <v>1022.37</v>
      </c>
      <c r="M1632" s="18">
        <f t="shared" si="237"/>
        <v>7.5995806999999997E-3</v>
      </c>
      <c r="N1632" s="18">
        <f t="shared" si="238"/>
        <v>3.9545144000000003E-3</v>
      </c>
      <c r="O1632" s="36">
        <f t="shared" si="239"/>
        <v>1.9976959999999999E-4</v>
      </c>
      <c r="P1632" s="362">
        <f t="shared" si="234"/>
        <v>21375</v>
      </c>
      <c r="Q1632" s="219"/>
      <c r="R1632" s="219"/>
      <c r="S1632" s="219"/>
      <c r="T1632" s="219"/>
      <c r="U1632" s="201">
        <f t="shared" si="235"/>
        <v>21375</v>
      </c>
      <c r="V1632" s="223">
        <f t="shared" si="236"/>
        <v>21375</v>
      </c>
      <c r="W1632" s="155"/>
      <c r="X1632" s="158"/>
      <c r="Y1632" s="152"/>
      <c r="Z1632" s="123"/>
      <c r="AA1632" s="124"/>
      <c r="AB1632" s="118"/>
      <c r="AC1632" s="135"/>
      <c r="AD1632" s="135"/>
      <c r="AE1632" s="144"/>
      <c r="AF1632" s="145"/>
      <c r="AG1632" s="135"/>
    </row>
    <row r="1633" spans="1:33" hidden="1">
      <c r="A1633" s="61" t="s">
        <v>6424</v>
      </c>
      <c r="B1633" s="31" t="s">
        <v>4223</v>
      </c>
      <c r="C1633" s="32" t="s">
        <v>2242</v>
      </c>
      <c r="D1633" s="32" t="s">
        <v>2177</v>
      </c>
      <c r="E1633" s="32" t="s">
        <v>2157</v>
      </c>
      <c r="F1633" s="32" t="s">
        <v>2119</v>
      </c>
      <c r="G1633" s="34" t="s">
        <v>2108</v>
      </c>
      <c r="H1633" s="35" t="s">
        <v>3634</v>
      </c>
      <c r="I1633" s="313">
        <v>5679</v>
      </c>
      <c r="J1633" s="341">
        <v>746</v>
      </c>
      <c r="K1633" s="335">
        <v>45</v>
      </c>
      <c r="L1633" s="327">
        <v>1405.82</v>
      </c>
      <c r="M1633" s="18">
        <f t="shared" si="237"/>
        <v>7.9239302000000001E-3</v>
      </c>
      <c r="N1633" s="18">
        <f t="shared" si="238"/>
        <v>4.2048425999999996E-3</v>
      </c>
      <c r="O1633" s="36">
        <f t="shared" si="239"/>
        <v>2.1241540000000001E-4</v>
      </c>
      <c r="P1633" s="362">
        <f t="shared" si="234"/>
        <v>22728</v>
      </c>
      <c r="Q1633" s="219"/>
      <c r="R1633" s="219"/>
      <c r="S1633" s="219"/>
      <c r="T1633" s="219"/>
      <c r="U1633" s="201">
        <f t="shared" si="235"/>
        <v>22728</v>
      </c>
      <c r="V1633" s="223">
        <f t="shared" si="236"/>
        <v>22728</v>
      </c>
      <c r="W1633" s="155"/>
      <c r="X1633" s="158"/>
      <c r="Y1633" s="152"/>
      <c r="Z1633" s="123"/>
      <c r="AA1633" s="124"/>
      <c r="AB1633" s="118"/>
      <c r="AC1633" s="135"/>
      <c r="AD1633" s="135"/>
      <c r="AE1633" s="144"/>
      <c r="AF1633" s="145"/>
      <c r="AG1633" s="135"/>
    </row>
    <row r="1634" spans="1:33" hidden="1">
      <c r="A1634" s="62">
        <v>2013093</v>
      </c>
      <c r="B1634" s="31" t="s">
        <v>4224</v>
      </c>
      <c r="C1634" s="32" t="s">
        <v>2242</v>
      </c>
      <c r="D1634" s="32" t="s">
        <v>2177</v>
      </c>
      <c r="E1634" s="32" t="s">
        <v>2159</v>
      </c>
      <c r="F1634" s="32">
        <v>3</v>
      </c>
      <c r="G1634" s="34" t="s">
        <v>2109</v>
      </c>
      <c r="H1634" s="35" t="s">
        <v>3635</v>
      </c>
      <c r="I1634" s="313">
        <v>6840</v>
      </c>
      <c r="J1634" s="341">
        <v>919</v>
      </c>
      <c r="K1634" s="335">
        <v>38</v>
      </c>
      <c r="L1634" s="327">
        <v>1718.71</v>
      </c>
      <c r="M1634" s="18">
        <f t="shared" si="237"/>
        <v>5.5555555E-3</v>
      </c>
      <c r="N1634" s="18">
        <f t="shared" si="238"/>
        <v>2.9705741000000002E-3</v>
      </c>
      <c r="O1634" s="36">
        <f t="shared" si="239"/>
        <v>1.5006399999999999E-4</v>
      </c>
      <c r="P1634" s="362">
        <f t="shared" si="234"/>
        <v>16056</v>
      </c>
      <c r="Q1634" s="219"/>
      <c r="R1634" s="219"/>
      <c r="S1634" s="219"/>
      <c r="T1634" s="219"/>
      <c r="U1634" s="201">
        <f t="shared" si="235"/>
        <v>16056</v>
      </c>
      <c r="V1634" s="223">
        <f t="shared" si="236"/>
        <v>16056</v>
      </c>
      <c r="W1634" s="155"/>
      <c r="X1634" s="158"/>
      <c r="Y1634" s="152"/>
      <c r="Z1634" s="123"/>
      <c r="AA1634" s="124"/>
      <c r="AB1634" s="118"/>
      <c r="AC1634" s="135"/>
      <c r="AD1634" s="135"/>
      <c r="AE1634" s="144"/>
      <c r="AF1634" s="145"/>
      <c r="AG1634" s="135"/>
    </row>
    <row r="1635" spans="1:33" hidden="1">
      <c r="A1635" s="61" t="s">
        <v>6425</v>
      </c>
      <c r="B1635" s="31" t="s">
        <v>4225</v>
      </c>
      <c r="C1635" s="32" t="s">
        <v>2242</v>
      </c>
      <c r="D1635" s="32" t="s">
        <v>2177</v>
      </c>
      <c r="E1635" s="32" t="s">
        <v>2172</v>
      </c>
      <c r="F1635" s="32" t="s">
        <v>2119</v>
      </c>
      <c r="G1635" s="34" t="s">
        <v>2108</v>
      </c>
      <c r="H1635" s="35" t="s">
        <v>3628</v>
      </c>
      <c r="I1635" s="313">
        <v>5465</v>
      </c>
      <c r="J1635" s="341">
        <v>794</v>
      </c>
      <c r="K1635" s="335">
        <v>21</v>
      </c>
      <c r="L1635" s="327">
        <v>1605.74</v>
      </c>
      <c r="M1635" s="18">
        <f t="shared" si="237"/>
        <v>3.8426349E-3</v>
      </c>
      <c r="N1635" s="18">
        <f t="shared" si="238"/>
        <v>1.9000909E-3</v>
      </c>
      <c r="O1635" s="36">
        <f t="shared" si="239"/>
        <v>9.59866E-5</v>
      </c>
      <c r="P1635" s="362">
        <f t="shared" si="234"/>
        <v>10270</v>
      </c>
      <c r="Q1635" s="219"/>
      <c r="R1635" s="219"/>
      <c r="S1635" s="219"/>
      <c r="T1635" s="219"/>
      <c r="U1635" s="201">
        <f t="shared" si="235"/>
        <v>10270</v>
      </c>
      <c r="V1635" s="223">
        <f t="shared" si="236"/>
        <v>10270</v>
      </c>
      <c r="W1635" s="155"/>
      <c r="X1635" s="158"/>
      <c r="Y1635" s="152"/>
      <c r="Z1635" s="123"/>
      <c r="AA1635" s="124"/>
      <c r="AB1635" s="118"/>
      <c r="AC1635" s="135"/>
      <c r="AD1635" s="135"/>
      <c r="AE1635" s="144"/>
      <c r="AF1635" s="145"/>
      <c r="AG1635" s="135"/>
    </row>
    <row r="1636" spans="1:33" hidden="1">
      <c r="A1636" s="61" t="s">
        <v>6426</v>
      </c>
      <c r="B1636" s="31" t="s">
        <v>4226</v>
      </c>
      <c r="C1636" s="32" t="s">
        <v>2242</v>
      </c>
      <c r="D1636" s="32" t="s">
        <v>2179</v>
      </c>
      <c r="E1636" s="32" t="s">
        <v>2116</v>
      </c>
      <c r="F1636" s="32" t="s">
        <v>2117</v>
      </c>
      <c r="G1636" s="34" t="s">
        <v>2107</v>
      </c>
      <c r="H1636" s="35" t="s">
        <v>3636</v>
      </c>
      <c r="I1636" s="313">
        <v>21921</v>
      </c>
      <c r="J1636" s="341">
        <v>2671</v>
      </c>
      <c r="K1636" s="335">
        <v>126</v>
      </c>
      <c r="L1636" s="327">
        <v>1404.87</v>
      </c>
      <c r="M1636" s="18">
        <f t="shared" si="237"/>
        <v>5.7479128999999999E-3</v>
      </c>
      <c r="N1636" s="18">
        <f t="shared" si="238"/>
        <v>1.0928182200000001E-2</v>
      </c>
      <c r="O1636" s="36">
        <f t="shared" si="239"/>
        <v>5.5205749999999996E-4</v>
      </c>
      <c r="P1636" s="362">
        <f t="shared" si="234"/>
        <v>59070</v>
      </c>
      <c r="Q1636" s="219"/>
      <c r="R1636" s="219"/>
      <c r="S1636" s="219"/>
      <c r="T1636" s="219"/>
      <c r="U1636" s="201">
        <f t="shared" si="235"/>
        <v>59070</v>
      </c>
      <c r="V1636" s="223">
        <f t="shared" si="236"/>
        <v>59070</v>
      </c>
      <c r="W1636" s="155"/>
      <c r="X1636" s="158"/>
      <c r="Y1636" s="152"/>
      <c r="Z1636" s="123"/>
      <c r="AA1636" s="124"/>
      <c r="AB1636" s="118"/>
      <c r="AC1636" s="135"/>
      <c r="AD1636" s="135"/>
      <c r="AE1636" s="144"/>
      <c r="AF1636" s="145"/>
      <c r="AG1636" s="135"/>
    </row>
    <row r="1637" spans="1:33" hidden="1">
      <c r="A1637" s="61" t="s">
        <v>6427</v>
      </c>
      <c r="B1637" s="31" t="s">
        <v>4227</v>
      </c>
      <c r="C1637" s="32" t="s">
        <v>2242</v>
      </c>
      <c r="D1637" s="32" t="s">
        <v>2179</v>
      </c>
      <c r="E1637" s="32" t="s">
        <v>2115</v>
      </c>
      <c r="F1637" s="32" t="s">
        <v>2119</v>
      </c>
      <c r="G1637" s="34" t="s">
        <v>2108</v>
      </c>
      <c r="H1637" s="35" t="s">
        <v>3637</v>
      </c>
      <c r="I1637" s="313">
        <v>2300</v>
      </c>
      <c r="J1637" s="341">
        <v>298</v>
      </c>
      <c r="K1637" s="335">
        <v>25</v>
      </c>
      <c r="L1637" s="327">
        <v>904.5</v>
      </c>
      <c r="M1637" s="18">
        <f t="shared" si="237"/>
        <v>1.08695652E-2</v>
      </c>
      <c r="N1637" s="18">
        <f t="shared" si="238"/>
        <v>3.5811280999999999E-3</v>
      </c>
      <c r="O1637" s="36">
        <f t="shared" si="239"/>
        <v>1.809073E-4</v>
      </c>
      <c r="P1637" s="362">
        <f t="shared" si="234"/>
        <v>19357</v>
      </c>
      <c r="Q1637" s="219"/>
      <c r="R1637" s="219"/>
      <c r="S1637" s="219"/>
      <c r="T1637" s="219"/>
      <c r="U1637" s="201">
        <f t="shared" si="235"/>
        <v>19357</v>
      </c>
      <c r="V1637" s="223">
        <f t="shared" si="236"/>
        <v>19357</v>
      </c>
      <c r="W1637" s="155"/>
      <c r="X1637" s="158"/>
      <c r="Y1637" s="152"/>
      <c r="Z1637" s="123"/>
      <c r="AA1637" s="124"/>
      <c r="AB1637" s="118"/>
      <c r="AC1637" s="135"/>
      <c r="AD1637" s="135"/>
      <c r="AE1637" s="144"/>
      <c r="AF1637" s="145"/>
      <c r="AG1637" s="135"/>
    </row>
    <row r="1638" spans="1:33" hidden="1">
      <c r="A1638" s="61" t="s">
        <v>6428</v>
      </c>
      <c r="B1638" s="31" t="s">
        <v>4228</v>
      </c>
      <c r="C1638" s="32" t="s">
        <v>2242</v>
      </c>
      <c r="D1638" s="32" t="s">
        <v>2179</v>
      </c>
      <c r="E1638" s="32" t="s">
        <v>2120</v>
      </c>
      <c r="F1638" s="32" t="s">
        <v>2119</v>
      </c>
      <c r="G1638" s="34" t="s">
        <v>2108</v>
      </c>
      <c r="H1638" s="35" t="s">
        <v>3638</v>
      </c>
      <c r="I1638" s="313">
        <v>5427</v>
      </c>
      <c r="J1638" s="341">
        <v>704</v>
      </c>
      <c r="K1638" s="335">
        <v>72</v>
      </c>
      <c r="L1638" s="327">
        <v>1124.49</v>
      </c>
      <c r="M1638" s="18">
        <f t="shared" si="237"/>
        <v>1.3266998299999999E-2</v>
      </c>
      <c r="N1638" s="18">
        <f t="shared" si="238"/>
        <v>8.3059580000000004E-3</v>
      </c>
      <c r="O1638" s="36">
        <f t="shared" si="239"/>
        <v>4.1959089999999999E-4</v>
      </c>
      <c r="P1638" s="362">
        <f t="shared" si="234"/>
        <v>44896</v>
      </c>
      <c r="Q1638" s="219"/>
      <c r="R1638" s="219"/>
      <c r="S1638" s="219"/>
      <c r="T1638" s="219"/>
      <c r="U1638" s="201">
        <f t="shared" si="235"/>
        <v>44896</v>
      </c>
      <c r="V1638" s="223">
        <f t="shared" si="236"/>
        <v>44896</v>
      </c>
      <c r="W1638" s="155"/>
      <c r="X1638" s="158"/>
      <c r="Y1638" s="152"/>
      <c r="Z1638" s="123"/>
      <c r="AA1638" s="124"/>
      <c r="AB1638" s="118"/>
      <c r="AC1638" s="135"/>
      <c r="AD1638" s="135"/>
      <c r="AE1638" s="144"/>
      <c r="AF1638" s="145"/>
      <c r="AG1638" s="135"/>
    </row>
    <row r="1639" spans="1:33" hidden="1">
      <c r="A1639" s="61" t="s">
        <v>6429</v>
      </c>
      <c r="B1639" s="31" t="s">
        <v>4229</v>
      </c>
      <c r="C1639" s="32" t="s">
        <v>2242</v>
      </c>
      <c r="D1639" s="32" t="s">
        <v>2179</v>
      </c>
      <c r="E1639" s="32" t="s">
        <v>2122</v>
      </c>
      <c r="F1639" s="32" t="s">
        <v>2119</v>
      </c>
      <c r="G1639" s="34" t="s">
        <v>2108</v>
      </c>
      <c r="H1639" s="35" t="s">
        <v>3639</v>
      </c>
      <c r="I1639" s="313">
        <v>4759</v>
      </c>
      <c r="J1639" s="341">
        <v>689</v>
      </c>
      <c r="K1639" s="335">
        <v>19</v>
      </c>
      <c r="L1639" s="327">
        <v>2650.54</v>
      </c>
      <c r="M1639" s="18">
        <f t="shared" si="237"/>
        <v>3.9924352999999996E-3</v>
      </c>
      <c r="N1639" s="18">
        <f t="shared" si="238"/>
        <v>1.0378216E-3</v>
      </c>
      <c r="O1639" s="36">
        <f t="shared" si="239"/>
        <v>5.2427399999999999E-5</v>
      </c>
      <c r="P1639" s="362">
        <f t="shared" si="234"/>
        <v>5609</v>
      </c>
      <c r="Q1639" s="219"/>
      <c r="R1639" s="219"/>
      <c r="S1639" s="219"/>
      <c r="T1639" s="219"/>
      <c r="U1639" s="201">
        <f t="shared" si="235"/>
        <v>5609</v>
      </c>
      <c r="V1639" s="223">
        <f t="shared" si="236"/>
        <v>5609</v>
      </c>
      <c r="W1639" s="155"/>
      <c r="X1639" s="158"/>
      <c r="Y1639" s="152"/>
      <c r="Z1639" s="123"/>
      <c r="AA1639" s="124"/>
      <c r="AB1639" s="118"/>
      <c r="AC1639" s="135"/>
      <c r="AD1639" s="135"/>
      <c r="AE1639" s="144"/>
      <c r="AF1639" s="145"/>
      <c r="AG1639" s="135"/>
    </row>
    <row r="1640" spans="1:33" hidden="1">
      <c r="A1640" s="61" t="s">
        <v>6430</v>
      </c>
      <c r="B1640" s="31" t="s">
        <v>4230</v>
      </c>
      <c r="C1640" s="32" t="s">
        <v>2242</v>
      </c>
      <c r="D1640" s="32" t="s">
        <v>2179</v>
      </c>
      <c r="E1640" s="32" t="s">
        <v>2124</v>
      </c>
      <c r="F1640" s="32" t="s">
        <v>2119</v>
      </c>
      <c r="G1640" s="34" t="s">
        <v>2108</v>
      </c>
      <c r="H1640" s="35" t="s">
        <v>3636</v>
      </c>
      <c r="I1640" s="313">
        <v>8784</v>
      </c>
      <c r="J1640" s="341">
        <v>1263</v>
      </c>
      <c r="K1640" s="335">
        <v>43</v>
      </c>
      <c r="L1640" s="327">
        <v>2031.66</v>
      </c>
      <c r="M1640" s="18">
        <f t="shared" si="237"/>
        <v>4.8952641000000003E-3</v>
      </c>
      <c r="N1640" s="18">
        <f t="shared" si="238"/>
        <v>3.0431856000000001E-3</v>
      </c>
      <c r="O1640" s="36">
        <f t="shared" si="239"/>
        <v>1.537322E-4</v>
      </c>
      <c r="P1640" s="362">
        <f t="shared" si="234"/>
        <v>16449</v>
      </c>
      <c r="Q1640" s="219"/>
      <c r="R1640" s="219"/>
      <c r="S1640" s="219"/>
      <c r="T1640" s="219"/>
      <c r="U1640" s="201">
        <f t="shared" si="235"/>
        <v>16449</v>
      </c>
      <c r="V1640" s="223">
        <f t="shared" si="236"/>
        <v>16449</v>
      </c>
      <c r="W1640" s="155"/>
      <c r="X1640" s="158"/>
      <c r="Y1640" s="152"/>
      <c r="Z1640" s="123"/>
      <c r="AA1640" s="124"/>
      <c r="AB1640" s="118"/>
      <c r="AC1640" s="135"/>
      <c r="AD1640" s="135"/>
      <c r="AE1640" s="144"/>
      <c r="AF1640" s="145"/>
      <c r="AG1640" s="135"/>
    </row>
    <row r="1641" spans="1:33" hidden="1">
      <c r="A1641" s="61" t="s">
        <v>6431</v>
      </c>
      <c r="B1641" s="31" t="s">
        <v>4231</v>
      </c>
      <c r="C1641" s="32" t="s">
        <v>2242</v>
      </c>
      <c r="D1641" s="32" t="s">
        <v>2292</v>
      </c>
      <c r="E1641" s="32" t="s">
        <v>2116</v>
      </c>
      <c r="F1641" s="32" t="s">
        <v>2117</v>
      </c>
      <c r="G1641" s="34" t="s">
        <v>2107</v>
      </c>
      <c r="H1641" s="35" t="s">
        <v>3640</v>
      </c>
      <c r="I1641" s="313">
        <v>296958</v>
      </c>
      <c r="J1641" s="341">
        <v>36684</v>
      </c>
      <c r="K1641" s="335">
        <v>580</v>
      </c>
      <c r="L1641" s="327">
        <v>1982.32</v>
      </c>
      <c r="M1641" s="18">
        <f t="shared" si="237"/>
        <v>1.9531381000000001E-3</v>
      </c>
      <c r="N1641" s="18">
        <f t="shared" si="238"/>
        <v>3.6143971699999999E-2</v>
      </c>
      <c r="O1641" s="36">
        <f t="shared" si="239"/>
        <v>1.8258802000000001E-3</v>
      </c>
      <c r="P1641" s="362">
        <f t="shared" si="234"/>
        <v>195369</v>
      </c>
      <c r="Q1641" s="219"/>
      <c r="R1641" s="219"/>
      <c r="S1641" s="219"/>
      <c r="T1641" s="219"/>
      <c r="U1641" s="201">
        <f t="shared" si="235"/>
        <v>195369</v>
      </c>
      <c r="V1641" s="223">
        <f t="shared" si="236"/>
        <v>195369</v>
      </c>
      <c r="W1641" s="155"/>
      <c r="X1641" s="158"/>
      <c r="Y1641" s="152"/>
      <c r="Z1641" s="123"/>
      <c r="AA1641" s="124"/>
      <c r="AB1641" s="118"/>
      <c r="AC1641" s="135"/>
      <c r="AD1641" s="135"/>
      <c r="AE1641" s="144"/>
      <c r="AF1641" s="145"/>
      <c r="AG1641" s="135"/>
    </row>
    <row r="1642" spans="1:33" hidden="1">
      <c r="A1642" s="61" t="s">
        <v>6432</v>
      </c>
      <c r="B1642" s="31" t="s">
        <v>4232</v>
      </c>
      <c r="C1642" s="32" t="s">
        <v>2242</v>
      </c>
      <c r="D1642" s="32" t="s">
        <v>2294</v>
      </c>
      <c r="E1642" s="32" t="s">
        <v>2116</v>
      </c>
      <c r="F1642" s="32" t="s">
        <v>2117</v>
      </c>
      <c r="G1642" s="34" t="s">
        <v>2107</v>
      </c>
      <c r="H1642" s="35" t="s">
        <v>3641</v>
      </c>
      <c r="I1642" s="313">
        <v>62573</v>
      </c>
      <c r="J1642" s="341">
        <v>8269</v>
      </c>
      <c r="K1642" s="335">
        <v>339</v>
      </c>
      <c r="L1642" s="327">
        <v>1654.45</v>
      </c>
      <c r="M1642" s="18">
        <f t="shared" si="237"/>
        <v>5.4176720999999997E-3</v>
      </c>
      <c r="N1642" s="18">
        <f t="shared" si="238"/>
        <v>2.7077718000000001E-2</v>
      </c>
      <c r="O1642" s="36">
        <f t="shared" si="239"/>
        <v>1.3678815E-3</v>
      </c>
      <c r="P1642" s="362">
        <f t="shared" si="234"/>
        <v>146363</v>
      </c>
      <c r="Q1642" s="219"/>
      <c r="R1642" s="219"/>
      <c r="S1642" s="219"/>
      <c r="T1642" s="219"/>
      <c r="U1642" s="201">
        <f t="shared" si="235"/>
        <v>146363</v>
      </c>
      <c r="V1642" s="223">
        <f t="shared" si="236"/>
        <v>146363</v>
      </c>
      <c r="W1642" s="155"/>
      <c r="X1642" s="158"/>
      <c r="Y1642" s="152"/>
      <c r="Z1642" s="123"/>
      <c r="AA1642" s="124"/>
      <c r="AB1642" s="118"/>
      <c r="AC1642" s="135"/>
      <c r="AD1642" s="135"/>
      <c r="AE1642" s="144"/>
      <c r="AF1642" s="145"/>
      <c r="AG1642" s="135"/>
    </row>
    <row r="1643" spans="1:33" s="1" customFormat="1" ht="21" hidden="1" thickBot="1">
      <c r="A1643" s="94" t="s">
        <v>6433</v>
      </c>
      <c r="B1643" s="186" t="s">
        <v>4233</v>
      </c>
      <c r="C1643" s="96" t="s">
        <v>2242</v>
      </c>
      <c r="D1643" s="96" t="s">
        <v>2427</v>
      </c>
      <c r="E1643" s="96" t="s">
        <v>2116</v>
      </c>
      <c r="F1643" s="96" t="s">
        <v>2117</v>
      </c>
      <c r="G1643" s="98" t="s">
        <v>2107</v>
      </c>
      <c r="H1643" s="99" t="s">
        <v>3642</v>
      </c>
      <c r="I1643" s="313">
        <v>69639</v>
      </c>
      <c r="J1643" s="341">
        <v>9369</v>
      </c>
      <c r="K1643" s="335">
        <v>489</v>
      </c>
      <c r="L1643" s="327">
        <v>1873.91</v>
      </c>
      <c r="M1643" s="100">
        <f t="shared" si="237"/>
        <v>7.0219273000000004E-3</v>
      </c>
      <c r="N1643" s="100">
        <f t="shared" si="238"/>
        <v>3.5107575500000002E-2</v>
      </c>
      <c r="O1643" s="101">
        <f t="shared" si="239"/>
        <v>1.7735247000000001E-3</v>
      </c>
      <c r="P1643" s="362">
        <f t="shared" si="234"/>
        <v>189767</v>
      </c>
      <c r="Q1643" s="219"/>
      <c r="R1643" s="219"/>
      <c r="S1643" s="219"/>
      <c r="T1643" s="219"/>
      <c r="U1643" s="201">
        <f t="shared" si="235"/>
        <v>189767</v>
      </c>
      <c r="V1643" s="223">
        <f t="shared" si="236"/>
        <v>189767</v>
      </c>
      <c r="W1643" s="187"/>
      <c r="X1643" s="188"/>
      <c r="Y1643" s="189"/>
      <c r="Z1643" s="190"/>
      <c r="AA1643" s="191"/>
      <c r="AB1643" s="142"/>
      <c r="AC1643" s="142"/>
      <c r="AD1643" s="142"/>
      <c r="AE1643" s="192"/>
      <c r="AF1643" s="193"/>
      <c r="AG1643" s="142"/>
    </row>
    <row r="1644" spans="1:33" s="9" customFormat="1" ht="21" hidden="1" thickBot="1">
      <c r="A1644" s="86" t="s">
        <v>4983</v>
      </c>
      <c r="B1644" s="87"/>
      <c r="C1644" s="70">
        <v>20</v>
      </c>
      <c r="D1644" s="71" t="s">
        <v>1683</v>
      </c>
      <c r="E1644" s="72"/>
      <c r="F1644" s="72"/>
      <c r="G1644" s="73"/>
      <c r="H1644" s="74"/>
      <c r="I1644" s="173">
        <f>SUM(I1526:I1643)</f>
        <v>1173286</v>
      </c>
      <c r="J1644" s="352">
        <f>SUM(J1526:J1643)</f>
        <v>148551</v>
      </c>
      <c r="K1644" s="332">
        <f t="shared" ref="K1644" si="240">SUM(K1526:K1643)</f>
        <v>8894</v>
      </c>
      <c r="L1644" s="178"/>
      <c r="M1644" s="75"/>
      <c r="N1644" s="75"/>
      <c r="O1644" s="76"/>
      <c r="P1644" s="90">
        <f>SUM(P1526:P1643)</f>
        <v>5351353</v>
      </c>
      <c r="Q1644" s="90">
        <f t="shared" ref="Q1644:T1644" si="241">SUM(Q1526:Q1643)</f>
        <v>0</v>
      </c>
      <c r="R1644" s="90">
        <f t="shared" si="241"/>
        <v>0</v>
      </c>
      <c r="S1644" s="90">
        <f t="shared" si="241"/>
        <v>0</v>
      </c>
      <c r="T1644" s="90">
        <f t="shared" si="241"/>
        <v>0</v>
      </c>
      <c r="U1644" s="268">
        <f>SUM(U1526:U1643)</f>
        <v>5351353</v>
      </c>
      <c r="V1644" s="224"/>
      <c r="W1644" s="154"/>
      <c r="X1644" s="152"/>
      <c r="Y1644" s="154"/>
      <c r="Z1644" s="121"/>
      <c r="AA1644" s="124"/>
      <c r="AB1644" s="121"/>
      <c r="AC1644" s="143"/>
      <c r="AD1644" s="143"/>
      <c r="AE1644" s="143"/>
      <c r="AF1644" s="143"/>
      <c r="AG1644" s="143"/>
    </row>
    <row r="1645" spans="1:33" hidden="1">
      <c r="A1645" s="79" t="s">
        <v>6434</v>
      </c>
      <c r="B1645" s="80" t="s">
        <v>4234</v>
      </c>
      <c r="C1645" s="81" t="s">
        <v>2258</v>
      </c>
      <c r="D1645" s="81" t="s">
        <v>2116</v>
      </c>
      <c r="E1645" s="81" t="s">
        <v>2116</v>
      </c>
      <c r="F1645" s="81" t="s">
        <v>2119</v>
      </c>
      <c r="G1645" s="82" t="s">
        <v>2108</v>
      </c>
      <c r="H1645" s="83" t="s">
        <v>3643</v>
      </c>
      <c r="I1645" s="315">
        <v>3399</v>
      </c>
      <c r="J1645" s="341">
        <v>546</v>
      </c>
      <c r="K1645" s="336">
        <v>41</v>
      </c>
      <c r="L1645" s="329">
        <v>1248.9000000000001</v>
      </c>
      <c r="M1645" s="84">
        <f t="shared" ref="M1645:M1676" si="242" xml:space="preserve"> ROUNDDOWN(K1645/I1645,10)</f>
        <v>1.20623712E-2</v>
      </c>
      <c r="N1645" s="84">
        <f t="shared" ref="N1645:N1676" si="243">ROUNDDOWN(J1645*M1645/L1645,10)</f>
        <v>5.2734844000000003E-3</v>
      </c>
      <c r="O1645" s="85">
        <f t="shared" ref="O1645:O1676" si="244">ROUNDDOWN(N1645/$N$2500,10)</f>
        <v>2.6639989999999999E-4</v>
      </c>
      <c r="P1645" s="362">
        <f>ROUNDDOWN(107000000*O1645,0)</f>
        <v>28504</v>
      </c>
      <c r="Q1645" s="103"/>
      <c r="R1645" s="103"/>
      <c r="S1645" s="103"/>
      <c r="T1645" s="103"/>
      <c r="U1645" s="201">
        <f>MIN(P1645:S1645)</f>
        <v>28504</v>
      </c>
      <c r="V1645" s="223">
        <f t="shared" ref="V1645:V1668" si="245">MIN(P1645:S1645)</f>
        <v>28504</v>
      </c>
      <c r="W1645" s="155"/>
      <c r="X1645" s="158"/>
      <c r="Y1645" s="152"/>
      <c r="Z1645" s="123"/>
      <c r="AA1645" s="124"/>
      <c r="AB1645" s="122"/>
      <c r="AC1645" s="146"/>
      <c r="AD1645" s="135"/>
      <c r="AE1645" s="144"/>
      <c r="AF1645" s="145"/>
      <c r="AG1645" s="135"/>
    </row>
    <row r="1646" spans="1:33" hidden="1">
      <c r="A1646" s="61" t="s">
        <v>6435</v>
      </c>
      <c r="B1646" s="31" t="s">
        <v>4235</v>
      </c>
      <c r="C1646" s="32" t="s">
        <v>2258</v>
      </c>
      <c r="D1646" s="32" t="s">
        <v>2116</v>
      </c>
      <c r="E1646" s="32" t="s">
        <v>2115</v>
      </c>
      <c r="F1646" s="32">
        <v>3</v>
      </c>
      <c r="G1646" s="34" t="s">
        <v>2109</v>
      </c>
      <c r="H1646" s="35" t="s">
        <v>3644</v>
      </c>
      <c r="I1646" s="315">
        <v>25372</v>
      </c>
      <c r="J1646" s="341">
        <v>3763</v>
      </c>
      <c r="K1646" s="336">
        <v>64</v>
      </c>
      <c r="L1646" s="327">
        <v>1964.55</v>
      </c>
      <c r="M1646" s="18">
        <f t="shared" si="242"/>
        <v>2.5224657E-3</v>
      </c>
      <c r="N1646" s="18">
        <f t="shared" si="243"/>
        <v>4.8316603000000003E-3</v>
      </c>
      <c r="O1646" s="36">
        <f t="shared" si="244"/>
        <v>2.440803E-4</v>
      </c>
      <c r="P1646" s="362">
        <f t="shared" ref="P1646:P1709" si="246">ROUNDDOWN(107000000*O1646,0)</f>
        <v>26116</v>
      </c>
      <c r="Q1646" s="103"/>
      <c r="R1646" s="103"/>
      <c r="S1646" s="103"/>
      <c r="T1646" s="103"/>
      <c r="U1646" s="201">
        <f t="shared" ref="U1646:U1709" si="247">MIN(P1646:S1646)</f>
        <v>26116</v>
      </c>
      <c r="V1646" s="223">
        <f t="shared" si="245"/>
        <v>26116</v>
      </c>
      <c r="W1646" s="155"/>
      <c r="X1646" s="158"/>
      <c r="Y1646" s="152"/>
      <c r="Z1646" s="123"/>
      <c r="AA1646" s="124"/>
      <c r="AB1646" s="122"/>
      <c r="AC1646" s="146"/>
      <c r="AD1646" s="135"/>
      <c r="AE1646" s="144"/>
      <c r="AF1646" s="145"/>
      <c r="AG1646" s="135"/>
    </row>
    <row r="1647" spans="1:33" hidden="1">
      <c r="A1647" s="61" t="s">
        <v>6436</v>
      </c>
      <c r="B1647" s="31" t="s">
        <v>4236</v>
      </c>
      <c r="C1647" s="32" t="s">
        <v>2258</v>
      </c>
      <c r="D1647" s="32" t="s">
        <v>2116</v>
      </c>
      <c r="E1647" s="32" t="s">
        <v>2120</v>
      </c>
      <c r="F1647" s="32" t="s">
        <v>2119</v>
      </c>
      <c r="G1647" s="34" t="s">
        <v>2108</v>
      </c>
      <c r="H1647" s="35" t="s">
        <v>3645</v>
      </c>
      <c r="I1647" s="315">
        <v>5946</v>
      </c>
      <c r="J1647" s="341">
        <v>966</v>
      </c>
      <c r="K1647" s="336">
        <v>122</v>
      </c>
      <c r="L1647" s="327">
        <v>1203.3699999999999</v>
      </c>
      <c r="M1647" s="18">
        <f t="shared" si="242"/>
        <v>2.05179952E-2</v>
      </c>
      <c r="N1647" s="18">
        <f t="shared" si="243"/>
        <v>1.64707308E-2</v>
      </c>
      <c r="O1647" s="36">
        <f t="shared" si="244"/>
        <v>8.3204969999999998E-4</v>
      </c>
      <c r="P1647" s="362">
        <f t="shared" si="246"/>
        <v>89029</v>
      </c>
      <c r="Q1647" s="103"/>
      <c r="R1647" s="103"/>
      <c r="S1647" s="103"/>
      <c r="T1647" s="103"/>
      <c r="U1647" s="201">
        <f t="shared" si="247"/>
        <v>89029</v>
      </c>
      <c r="V1647" s="223">
        <f t="shared" si="245"/>
        <v>89029</v>
      </c>
      <c r="W1647" s="155"/>
      <c r="X1647" s="158"/>
      <c r="Y1647" s="152"/>
      <c r="Z1647" s="123"/>
      <c r="AA1647" s="124"/>
      <c r="AB1647" s="122"/>
      <c r="AC1647" s="146"/>
      <c r="AD1647" s="135"/>
      <c r="AE1647" s="144"/>
      <c r="AF1647" s="145"/>
      <c r="AG1647" s="135"/>
    </row>
    <row r="1648" spans="1:33" hidden="1">
      <c r="A1648" s="61" t="s">
        <v>6437</v>
      </c>
      <c r="B1648" s="31" t="s">
        <v>4237</v>
      </c>
      <c r="C1648" s="32" t="s">
        <v>2258</v>
      </c>
      <c r="D1648" s="32" t="s">
        <v>2116</v>
      </c>
      <c r="E1648" s="32" t="s">
        <v>2122</v>
      </c>
      <c r="F1648" s="32" t="s">
        <v>2119</v>
      </c>
      <c r="G1648" s="34" t="s">
        <v>2108</v>
      </c>
      <c r="H1648" s="35" t="s">
        <v>3646</v>
      </c>
      <c r="I1648" s="315">
        <v>4232</v>
      </c>
      <c r="J1648" s="341">
        <v>647</v>
      </c>
      <c r="K1648" s="336">
        <v>31</v>
      </c>
      <c r="L1648" s="327">
        <v>1475.58</v>
      </c>
      <c r="M1648" s="18">
        <f t="shared" si="242"/>
        <v>7.3251417000000001E-3</v>
      </c>
      <c r="N1648" s="18">
        <f t="shared" si="243"/>
        <v>3.2118669000000002E-3</v>
      </c>
      <c r="O1648" s="36">
        <f t="shared" si="244"/>
        <v>1.6225340000000001E-4</v>
      </c>
      <c r="P1648" s="362">
        <f t="shared" si="246"/>
        <v>17361</v>
      </c>
      <c r="Q1648" s="103"/>
      <c r="R1648" s="103"/>
      <c r="S1648" s="103"/>
      <c r="T1648" s="103"/>
      <c r="U1648" s="201">
        <f t="shared" si="247"/>
        <v>17361</v>
      </c>
      <c r="V1648" s="223">
        <f t="shared" si="245"/>
        <v>17361</v>
      </c>
      <c r="W1648" s="155"/>
      <c r="X1648" s="158"/>
      <c r="Y1648" s="152"/>
      <c r="Z1648" s="123"/>
      <c r="AA1648" s="124"/>
      <c r="AB1648" s="122"/>
      <c r="AC1648" s="146"/>
      <c r="AD1648" s="135"/>
      <c r="AE1648" s="144"/>
      <c r="AF1648" s="145"/>
      <c r="AG1648" s="135"/>
    </row>
    <row r="1649" spans="1:33" hidden="1">
      <c r="A1649" s="61" t="s">
        <v>6438</v>
      </c>
      <c r="B1649" s="31" t="s">
        <v>4238</v>
      </c>
      <c r="C1649" s="32" t="s">
        <v>2258</v>
      </c>
      <c r="D1649" s="32" t="s">
        <v>2116</v>
      </c>
      <c r="E1649" s="32" t="s">
        <v>2124</v>
      </c>
      <c r="F1649" s="32" t="s">
        <v>2119</v>
      </c>
      <c r="G1649" s="34" t="s">
        <v>2108</v>
      </c>
      <c r="H1649" s="35" t="s">
        <v>3649</v>
      </c>
      <c r="I1649" s="315">
        <v>5202</v>
      </c>
      <c r="J1649" s="341">
        <v>729</v>
      </c>
      <c r="K1649" s="336">
        <v>99</v>
      </c>
      <c r="L1649" s="327">
        <v>1760.83</v>
      </c>
      <c r="M1649" s="18">
        <f t="shared" si="242"/>
        <v>1.9031141800000002E-2</v>
      </c>
      <c r="N1649" s="18">
        <f t="shared" si="243"/>
        <v>7.8790696999999996E-3</v>
      </c>
      <c r="O1649" s="36">
        <f t="shared" si="244"/>
        <v>3.9802590000000002E-4</v>
      </c>
      <c r="P1649" s="362">
        <f t="shared" si="246"/>
        <v>42588</v>
      </c>
      <c r="Q1649" s="103"/>
      <c r="R1649" s="103"/>
      <c r="S1649" s="103"/>
      <c r="T1649" s="103"/>
      <c r="U1649" s="201">
        <f t="shared" si="247"/>
        <v>42588</v>
      </c>
      <c r="V1649" s="223">
        <f t="shared" si="245"/>
        <v>42588</v>
      </c>
      <c r="W1649" s="155"/>
      <c r="X1649" s="158"/>
      <c r="Y1649" s="152"/>
      <c r="Z1649" s="123"/>
      <c r="AA1649" s="124"/>
      <c r="AB1649" s="122"/>
      <c r="AC1649" s="146"/>
      <c r="AD1649" s="135"/>
      <c r="AE1649" s="144"/>
      <c r="AF1649" s="145"/>
      <c r="AG1649" s="135"/>
    </row>
    <row r="1650" spans="1:33" hidden="1">
      <c r="A1650" s="61" t="s">
        <v>6439</v>
      </c>
      <c r="B1650" s="31" t="s">
        <v>4239</v>
      </c>
      <c r="C1650" s="32" t="s">
        <v>2258</v>
      </c>
      <c r="D1650" s="32" t="s">
        <v>2116</v>
      </c>
      <c r="E1650" s="32" t="s">
        <v>2126</v>
      </c>
      <c r="F1650" s="32">
        <v>3</v>
      </c>
      <c r="G1650" s="34" t="s">
        <v>2109</v>
      </c>
      <c r="H1650" s="44" t="s">
        <v>3650</v>
      </c>
      <c r="I1650" s="315">
        <v>19315</v>
      </c>
      <c r="J1650" s="341">
        <v>2559</v>
      </c>
      <c r="K1650" s="336">
        <v>280</v>
      </c>
      <c r="L1650" s="327">
        <v>1608.01</v>
      </c>
      <c r="M1650" s="18">
        <f t="shared" si="242"/>
        <v>1.44965053E-2</v>
      </c>
      <c r="N1650" s="18">
        <f t="shared" si="243"/>
        <v>2.30698547E-2</v>
      </c>
      <c r="O1650" s="36">
        <f t="shared" si="244"/>
        <v>1.1654167999999999E-3</v>
      </c>
      <c r="P1650" s="362">
        <f t="shared" si="246"/>
        <v>124699</v>
      </c>
      <c r="Q1650" s="103"/>
      <c r="R1650" s="103"/>
      <c r="S1650" s="103"/>
      <c r="T1650" s="103"/>
      <c r="U1650" s="201">
        <f t="shared" si="247"/>
        <v>124699</v>
      </c>
      <c r="V1650" s="223">
        <f t="shared" si="245"/>
        <v>124699</v>
      </c>
      <c r="W1650" s="158"/>
      <c r="X1650" s="158"/>
      <c r="Y1650" s="152"/>
      <c r="Z1650" s="123"/>
      <c r="AA1650" s="124"/>
      <c r="AB1650" s="122"/>
      <c r="AC1650" s="146"/>
      <c r="AD1650" s="135"/>
      <c r="AE1650" s="144"/>
      <c r="AF1650" s="145"/>
      <c r="AG1650" s="135"/>
    </row>
    <row r="1651" spans="1:33" hidden="1">
      <c r="A1651" s="61" t="s">
        <v>6440</v>
      </c>
      <c r="B1651" s="31" t="s">
        <v>4240</v>
      </c>
      <c r="C1651" s="32" t="s">
        <v>2258</v>
      </c>
      <c r="D1651" s="32" t="s">
        <v>2116</v>
      </c>
      <c r="E1651" s="32" t="s">
        <v>2133</v>
      </c>
      <c r="F1651" s="32" t="s">
        <v>2119</v>
      </c>
      <c r="G1651" s="34" t="s">
        <v>2108</v>
      </c>
      <c r="H1651" s="44" t="s">
        <v>3651</v>
      </c>
      <c r="I1651" s="315">
        <v>3842</v>
      </c>
      <c r="J1651" s="341">
        <v>639</v>
      </c>
      <c r="K1651" s="336">
        <v>72</v>
      </c>
      <c r="L1651" s="327">
        <v>1277.72</v>
      </c>
      <c r="M1651" s="18">
        <f t="shared" si="242"/>
        <v>1.8740239400000001E-2</v>
      </c>
      <c r="N1651" s="18">
        <f t="shared" si="243"/>
        <v>9.3721729999999993E-3</v>
      </c>
      <c r="O1651" s="36">
        <f t="shared" si="244"/>
        <v>4.7345280000000002E-4</v>
      </c>
      <c r="P1651" s="362">
        <f t="shared" si="246"/>
        <v>50659</v>
      </c>
      <c r="Q1651" s="103"/>
      <c r="R1651" s="103"/>
      <c r="S1651" s="103"/>
      <c r="T1651" s="103"/>
      <c r="U1651" s="201">
        <f t="shared" si="247"/>
        <v>50659</v>
      </c>
      <c r="V1651" s="223">
        <f t="shared" si="245"/>
        <v>50659</v>
      </c>
      <c r="W1651" s="155"/>
      <c r="X1651" s="158"/>
      <c r="Y1651" s="152"/>
      <c r="Z1651" s="123"/>
      <c r="AA1651" s="124"/>
      <c r="AB1651" s="122"/>
      <c r="AC1651" s="146"/>
      <c r="AD1651" s="135"/>
      <c r="AE1651" s="144"/>
      <c r="AF1651" s="145"/>
      <c r="AG1651" s="135"/>
    </row>
    <row r="1652" spans="1:33" hidden="1">
      <c r="A1652" s="61" t="s">
        <v>6441</v>
      </c>
      <c r="B1652" s="31" t="s">
        <v>4241</v>
      </c>
      <c r="C1652" s="32" t="s">
        <v>2258</v>
      </c>
      <c r="D1652" s="32" t="s">
        <v>2116</v>
      </c>
      <c r="E1652" s="32" t="s">
        <v>2157</v>
      </c>
      <c r="F1652" s="32" t="s">
        <v>2119</v>
      </c>
      <c r="G1652" s="34" t="s">
        <v>2108</v>
      </c>
      <c r="H1652" s="44" t="s">
        <v>3652</v>
      </c>
      <c r="I1652" s="315">
        <v>3788</v>
      </c>
      <c r="J1652" s="341">
        <v>585</v>
      </c>
      <c r="K1652" s="336">
        <v>20</v>
      </c>
      <c r="L1652" s="327">
        <v>1651.67</v>
      </c>
      <c r="M1652" s="18">
        <f t="shared" si="242"/>
        <v>5.2798309999999996E-3</v>
      </c>
      <c r="N1652" s="18">
        <f t="shared" si="243"/>
        <v>1.8700473E-3</v>
      </c>
      <c r="O1652" s="36">
        <f t="shared" si="244"/>
        <v>9.4468899999999999E-5</v>
      </c>
      <c r="P1652" s="362">
        <f t="shared" si="246"/>
        <v>10108</v>
      </c>
      <c r="Q1652" s="103"/>
      <c r="R1652" s="103"/>
      <c r="S1652" s="103"/>
      <c r="T1652" s="103"/>
      <c r="U1652" s="201">
        <f t="shared" si="247"/>
        <v>10108</v>
      </c>
      <c r="V1652" s="223">
        <f t="shared" si="245"/>
        <v>10108</v>
      </c>
      <c r="W1652" s="155"/>
      <c r="X1652" s="158"/>
      <c r="Y1652" s="152"/>
      <c r="Z1652" s="123"/>
      <c r="AA1652" s="124"/>
      <c r="AB1652" s="122"/>
      <c r="AC1652" s="146"/>
      <c r="AD1652" s="135"/>
      <c r="AE1652" s="144"/>
      <c r="AF1652" s="145"/>
      <c r="AG1652" s="135"/>
    </row>
    <row r="1653" spans="1:33" hidden="1">
      <c r="A1653" s="61" t="s">
        <v>6442</v>
      </c>
      <c r="B1653" s="31" t="s">
        <v>4242</v>
      </c>
      <c r="C1653" s="32" t="s">
        <v>2258</v>
      </c>
      <c r="D1653" s="32" t="s">
        <v>2116</v>
      </c>
      <c r="E1653" s="32" t="s">
        <v>2159</v>
      </c>
      <c r="F1653" s="32" t="s">
        <v>2119</v>
      </c>
      <c r="G1653" s="34" t="s">
        <v>2108</v>
      </c>
      <c r="H1653" s="44" t="s">
        <v>3653</v>
      </c>
      <c r="I1653" s="315">
        <v>3706</v>
      </c>
      <c r="J1653" s="341">
        <v>540</v>
      </c>
      <c r="K1653" s="336">
        <v>41</v>
      </c>
      <c r="L1653" s="327">
        <v>1398.35</v>
      </c>
      <c r="M1653" s="18">
        <f t="shared" si="242"/>
        <v>1.1063140799999999E-2</v>
      </c>
      <c r="N1653" s="18">
        <f t="shared" si="243"/>
        <v>4.2722465000000001E-3</v>
      </c>
      <c r="O1653" s="36">
        <f t="shared" si="244"/>
        <v>2.1582050000000001E-4</v>
      </c>
      <c r="P1653" s="362">
        <f t="shared" si="246"/>
        <v>23092</v>
      </c>
      <c r="Q1653" s="103"/>
      <c r="R1653" s="103"/>
      <c r="S1653" s="103"/>
      <c r="T1653" s="103"/>
      <c r="U1653" s="201">
        <f t="shared" si="247"/>
        <v>23092</v>
      </c>
      <c r="V1653" s="223">
        <f t="shared" si="245"/>
        <v>23092</v>
      </c>
      <c r="W1653" s="155"/>
      <c r="X1653" s="158"/>
      <c r="Y1653" s="152"/>
      <c r="Z1653" s="123"/>
      <c r="AA1653" s="124"/>
      <c r="AB1653" s="122"/>
      <c r="AC1653" s="146"/>
      <c r="AD1653" s="135"/>
      <c r="AE1653" s="144"/>
      <c r="AF1653" s="145"/>
      <c r="AG1653" s="135"/>
    </row>
    <row r="1654" spans="1:33" hidden="1">
      <c r="A1654" s="61" t="s">
        <v>6443</v>
      </c>
      <c r="B1654" s="31" t="s">
        <v>4243</v>
      </c>
      <c r="C1654" s="32" t="s">
        <v>2258</v>
      </c>
      <c r="D1654" s="32" t="s">
        <v>2116</v>
      </c>
      <c r="E1654" s="32" t="s">
        <v>2172</v>
      </c>
      <c r="F1654" s="32" t="s">
        <v>2119</v>
      </c>
      <c r="G1654" s="34" t="s">
        <v>2108</v>
      </c>
      <c r="H1654" s="44" t="s">
        <v>3654</v>
      </c>
      <c r="I1654" s="315">
        <v>4312</v>
      </c>
      <c r="J1654" s="341">
        <v>647</v>
      </c>
      <c r="K1654" s="336">
        <v>24</v>
      </c>
      <c r="L1654" s="327">
        <v>1213.83</v>
      </c>
      <c r="M1654" s="18">
        <f t="shared" si="242"/>
        <v>5.5658627000000002E-3</v>
      </c>
      <c r="N1654" s="18">
        <f t="shared" si="243"/>
        <v>2.9667360000000002E-3</v>
      </c>
      <c r="O1654" s="36">
        <f t="shared" si="244"/>
        <v>1.4987019999999999E-4</v>
      </c>
      <c r="P1654" s="362">
        <f t="shared" si="246"/>
        <v>16036</v>
      </c>
      <c r="Q1654" s="103"/>
      <c r="R1654" s="103"/>
      <c r="S1654" s="103"/>
      <c r="T1654" s="103"/>
      <c r="U1654" s="201">
        <f t="shared" si="247"/>
        <v>16036</v>
      </c>
      <c r="V1654" s="223">
        <f t="shared" si="245"/>
        <v>16036</v>
      </c>
      <c r="W1654" s="155"/>
      <c r="X1654" s="158"/>
      <c r="Y1654" s="152"/>
      <c r="Z1654" s="123"/>
      <c r="AA1654" s="124"/>
      <c r="AB1654" s="122"/>
      <c r="AC1654" s="146"/>
      <c r="AD1654" s="135"/>
      <c r="AE1654" s="144"/>
      <c r="AF1654" s="145"/>
      <c r="AG1654" s="135"/>
    </row>
    <row r="1655" spans="1:33" hidden="1">
      <c r="A1655" s="61" t="s">
        <v>6444</v>
      </c>
      <c r="B1655" s="31" t="s">
        <v>4244</v>
      </c>
      <c r="C1655" s="32" t="s">
        <v>2258</v>
      </c>
      <c r="D1655" s="32" t="s">
        <v>2115</v>
      </c>
      <c r="E1655" s="32" t="s">
        <v>2116</v>
      </c>
      <c r="F1655" s="32" t="s">
        <v>2117</v>
      </c>
      <c r="G1655" s="34" t="s">
        <v>2107</v>
      </c>
      <c r="H1655" s="166" t="s">
        <v>3655</v>
      </c>
      <c r="I1655" s="315">
        <v>39647</v>
      </c>
      <c r="J1655" s="341">
        <v>5360</v>
      </c>
      <c r="K1655" s="336">
        <v>90</v>
      </c>
      <c r="L1655" s="327">
        <v>1687.87</v>
      </c>
      <c r="M1655" s="18">
        <f t="shared" si="242"/>
        <v>2.2700329999999999E-3</v>
      </c>
      <c r="N1655" s="18">
        <f t="shared" si="243"/>
        <v>7.2087167999999998E-3</v>
      </c>
      <c r="O1655" s="36">
        <f t="shared" si="244"/>
        <v>3.6416170000000002E-4</v>
      </c>
      <c r="P1655" s="362">
        <f t="shared" si="246"/>
        <v>38965</v>
      </c>
      <c r="Q1655" s="103"/>
      <c r="R1655" s="103"/>
      <c r="S1655" s="103"/>
      <c r="T1655" s="103"/>
      <c r="U1655" s="201">
        <f t="shared" si="247"/>
        <v>38965</v>
      </c>
      <c r="V1655" s="223">
        <f t="shared" si="245"/>
        <v>38965</v>
      </c>
      <c r="W1655" s="158"/>
      <c r="X1655" s="158"/>
      <c r="Y1655" s="152"/>
      <c r="Z1655" s="123"/>
      <c r="AA1655" s="124"/>
      <c r="AB1655" s="131"/>
      <c r="AC1655" s="146"/>
      <c r="AD1655" s="135"/>
      <c r="AE1655" s="144"/>
      <c r="AF1655" s="145"/>
      <c r="AG1655" s="135"/>
    </row>
    <row r="1656" spans="1:33" hidden="1">
      <c r="A1656" s="61" t="s">
        <v>6445</v>
      </c>
      <c r="B1656" s="31" t="s">
        <v>4245</v>
      </c>
      <c r="C1656" s="32" t="s">
        <v>2258</v>
      </c>
      <c r="D1656" s="32" t="s">
        <v>2115</v>
      </c>
      <c r="E1656" s="32" t="s">
        <v>2115</v>
      </c>
      <c r="F1656" s="32">
        <v>3</v>
      </c>
      <c r="G1656" s="34" t="s">
        <v>2109</v>
      </c>
      <c r="H1656" s="44" t="s">
        <v>3656</v>
      </c>
      <c r="I1656" s="315">
        <v>14627</v>
      </c>
      <c r="J1656" s="341">
        <v>2502</v>
      </c>
      <c r="K1656" s="336">
        <v>218</v>
      </c>
      <c r="L1656" s="327">
        <v>1209</v>
      </c>
      <c r="M1656" s="18">
        <f t="shared" si="242"/>
        <v>1.49039447E-2</v>
      </c>
      <c r="N1656" s="18">
        <f t="shared" si="243"/>
        <v>3.08433992E-2</v>
      </c>
      <c r="O1656" s="36">
        <f t="shared" si="244"/>
        <v>1.5581118999999999E-3</v>
      </c>
      <c r="P1656" s="362">
        <f t="shared" si="246"/>
        <v>166717</v>
      </c>
      <c r="Q1656" s="103"/>
      <c r="R1656" s="103"/>
      <c r="S1656" s="103"/>
      <c r="T1656" s="103"/>
      <c r="U1656" s="201">
        <f t="shared" si="247"/>
        <v>166717</v>
      </c>
      <c r="V1656" s="223">
        <f t="shared" si="245"/>
        <v>166717</v>
      </c>
      <c r="W1656" s="155"/>
      <c r="X1656" s="158"/>
      <c r="Y1656" s="152"/>
      <c r="Z1656" s="123"/>
      <c r="AA1656" s="124"/>
      <c r="AB1656" s="122"/>
      <c r="AC1656" s="146"/>
      <c r="AD1656" s="135"/>
      <c r="AE1656" s="144"/>
      <c r="AF1656" s="145"/>
      <c r="AG1656" s="135"/>
    </row>
    <row r="1657" spans="1:33" hidden="1">
      <c r="A1657" s="61" t="s">
        <v>6446</v>
      </c>
      <c r="B1657" s="31" t="s">
        <v>4246</v>
      </c>
      <c r="C1657" s="32" t="s">
        <v>2258</v>
      </c>
      <c r="D1657" s="32" t="s">
        <v>2115</v>
      </c>
      <c r="E1657" s="32" t="s">
        <v>2120</v>
      </c>
      <c r="F1657" s="32" t="s">
        <v>2119</v>
      </c>
      <c r="G1657" s="34" t="s">
        <v>2108</v>
      </c>
      <c r="H1657" s="166" t="s">
        <v>3655</v>
      </c>
      <c r="I1657" s="315">
        <v>19498</v>
      </c>
      <c r="J1657" s="341">
        <v>3229</v>
      </c>
      <c r="K1657" s="336">
        <v>49</v>
      </c>
      <c r="L1657" s="327">
        <v>2458.16</v>
      </c>
      <c r="M1657" s="18">
        <f t="shared" si="242"/>
        <v>2.5130781999999998E-3</v>
      </c>
      <c r="N1657" s="18">
        <f t="shared" si="243"/>
        <v>3.3011396E-3</v>
      </c>
      <c r="O1657" s="36">
        <f t="shared" si="244"/>
        <v>1.6676319999999999E-4</v>
      </c>
      <c r="P1657" s="362">
        <f t="shared" si="246"/>
        <v>17843</v>
      </c>
      <c r="Q1657" s="103"/>
      <c r="R1657" s="103"/>
      <c r="S1657" s="103"/>
      <c r="T1657" s="103"/>
      <c r="U1657" s="201">
        <f t="shared" si="247"/>
        <v>17843</v>
      </c>
      <c r="V1657" s="223">
        <f t="shared" si="245"/>
        <v>17843</v>
      </c>
      <c r="W1657" s="155"/>
      <c r="X1657" s="158"/>
      <c r="Y1657" s="152"/>
      <c r="Z1657" s="123"/>
      <c r="AA1657" s="124"/>
      <c r="AB1657" s="131"/>
      <c r="AC1657" s="146"/>
      <c r="AD1657" s="135"/>
      <c r="AE1657" s="144"/>
      <c r="AF1657" s="145"/>
      <c r="AG1657" s="135"/>
    </row>
    <row r="1658" spans="1:33" hidden="1">
      <c r="A1658" s="61" t="s">
        <v>6447</v>
      </c>
      <c r="B1658" s="31" t="s">
        <v>4247</v>
      </c>
      <c r="C1658" s="32" t="s">
        <v>2258</v>
      </c>
      <c r="D1658" s="32" t="s">
        <v>2115</v>
      </c>
      <c r="E1658" s="32" t="s">
        <v>2122</v>
      </c>
      <c r="F1658" s="32">
        <v>3</v>
      </c>
      <c r="G1658" s="34" t="s">
        <v>2109</v>
      </c>
      <c r="H1658" s="44" t="s">
        <v>3657</v>
      </c>
      <c r="I1658" s="315">
        <v>21604</v>
      </c>
      <c r="J1658" s="341">
        <v>3280</v>
      </c>
      <c r="K1658" s="336">
        <v>337</v>
      </c>
      <c r="L1658" s="327">
        <v>1307.6300000000001</v>
      </c>
      <c r="M1658" s="18">
        <f t="shared" si="242"/>
        <v>1.55989631E-2</v>
      </c>
      <c r="N1658" s="18">
        <f t="shared" si="243"/>
        <v>3.9127734099999999E-2</v>
      </c>
      <c r="O1658" s="36">
        <f t="shared" si="244"/>
        <v>1.9766104999999999E-3</v>
      </c>
      <c r="P1658" s="362">
        <f t="shared" si="246"/>
        <v>211497</v>
      </c>
      <c r="Q1658" s="103"/>
      <c r="R1658" s="103"/>
      <c r="S1658" s="103"/>
      <c r="T1658" s="103"/>
      <c r="U1658" s="201">
        <f t="shared" si="247"/>
        <v>211497</v>
      </c>
      <c r="V1658" s="223">
        <f t="shared" si="245"/>
        <v>211497</v>
      </c>
      <c r="W1658" s="155"/>
      <c r="X1658" s="158"/>
      <c r="Y1658" s="152"/>
      <c r="Z1658" s="123"/>
      <c r="AA1658" s="124"/>
      <c r="AB1658" s="122"/>
      <c r="AC1658" s="146"/>
      <c r="AD1658" s="135"/>
      <c r="AE1658" s="144"/>
      <c r="AF1658" s="145"/>
      <c r="AG1658" s="135"/>
    </row>
    <row r="1659" spans="1:33" hidden="1">
      <c r="A1659" s="61" t="s">
        <v>6448</v>
      </c>
      <c r="B1659" s="31" t="s">
        <v>4248</v>
      </c>
      <c r="C1659" s="32" t="s">
        <v>2258</v>
      </c>
      <c r="D1659" s="32" t="s">
        <v>2115</v>
      </c>
      <c r="E1659" s="32" t="s">
        <v>2124</v>
      </c>
      <c r="F1659" s="32" t="s">
        <v>2119</v>
      </c>
      <c r="G1659" s="34" t="s">
        <v>2108</v>
      </c>
      <c r="H1659" s="44" t="s">
        <v>3658</v>
      </c>
      <c r="I1659" s="315">
        <v>2285</v>
      </c>
      <c r="J1659" s="341">
        <v>386</v>
      </c>
      <c r="K1659" s="336">
        <v>22</v>
      </c>
      <c r="L1659" s="327">
        <v>1777.96</v>
      </c>
      <c r="M1659" s="18">
        <f t="shared" si="242"/>
        <v>9.6280086999999993E-3</v>
      </c>
      <c r="N1659" s="18">
        <f t="shared" si="243"/>
        <v>2.0902670999999999E-3</v>
      </c>
      <c r="O1659" s="36">
        <f t="shared" si="244"/>
        <v>1.055937E-4</v>
      </c>
      <c r="P1659" s="362">
        <f t="shared" si="246"/>
        <v>11298</v>
      </c>
      <c r="Q1659" s="103"/>
      <c r="R1659" s="103"/>
      <c r="S1659" s="103"/>
      <c r="T1659" s="103"/>
      <c r="U1659" s="201">
        <f t="shared" si="247"/>
        <v>11298</v>
      </c>
      <c r="V1659" s="223">
        <f t="shared" si="245"/>
        <v>11298</v>
      </c>
      <c r="W1659" s="155"/>
      <c r="X1659" s="158"/>
      <c r="Y1659" s="152"/>
      <c r="Z1659" s="123"/>
      <c r="AA1659" s="124"/>
      <c r="AB1659" s="122"/>
      <c r="AC1659" s="146"/>
      <c r="AD1659" s="135"/>
      <c r="AE1659" s="144"/>
      <c r="AF1659" s="145"/>
      <c r="AG1659" s="135"/>
    </row>
    <row r="1660" spans="1:33" hidden="1">
      <c r="A1660" s="61" t="s">
        <v>6449</v>
      </c>
      <c r="B1660" s="31" t="s">
        <v>4249</v>
      </c>
      <c r="C1660" s="32" t="s">
        <v>2258</v>
      </c>
      <c r="D1660" s="32" t="s">
        <v>2120</v>
      </c>
      <c r="E1660" s="32" t="s">
        <v>2116</v>
      </c>
      <c r="F1660" s="32" t="s">
        <v>2117</v>
      </c>
      <c r="G1660" s="34" t="s">
        <v>2107</v>
      </c>
      <c r="H1660" s="44" t="s">
        <v>3659</v>
      </c>
      <c r="I1660" s="315">
        <v>13479</v>
      </c>
      <c r="J1660" s="341">
        <v>1701</v>
      </c>
      <c r="K1660" s="336">
        <v>26</v>
      </c>
      <c r="L1660" s="327">
        <v>1786.37</v>
      </c>
      <c r="M1660" s="18">
        <f t="shared" si="242"/>
        <v>1.9289264E-3</v>
      </c>
      <c r="N1660" s="18">
        <f t="shared" si="243"/>
        <v>1.8367436E-3</v>
      </c>
      <c r="O1660" s="36">
        <f t="shared" si="244"/>
        <v>9.2786499999999997E-5</v>
      </c>
      <c r="P1660" s="362">
        <f t="shared" si="246"/>
        <v>9928</v>
      </c>
      <c r="Q1660" s="103"/>
      <c r="R1660" s="103"/>
      <c r="S1660" s="103"/>
      <c r="T1660" s="103"/>
      <c r="U1660" s="201">
        <f t="shared" si="247"/>
        <v>9928</v>
      </c>
      <c r="V1660" s="223">
        <f t="shared" si="245"/>
        <v>9928</v>
      </c>
      <c r="W1660" s="155"/>
      <c r="X1660" s="158"/>
      <c r="Y1660" s="152"/>
      <c r="Z1660" s="123"/>
      <c r="AA1660" s="124"/>
      <c r="AB1660" s="122"/>
      <c r="AC1660" s="146"/>
      <c r="AD1660" s="135"/>
      <c r="AE1660" s="144"/>
      <c r="AF1660" s="145"/>
      <c r="AG1660" s="135"/>
    </row>
    <row r="1661" spans="1:33" hidden="1">
      <c r="A1661" s="61" t="s">
        <v>6450</v>
      </c>
      <c r="B1661" s="31" t="s">
        <v>4250</v>
      </c>
      <c r="C1661" s="32" t="s">
        <v>2258</v>
      </c>
      <c r="D1661" s="32" t="s">
        <v>2120</v>
      </c>
      <c r="E1661" s="32" t="s">
        <v>2115</v>
      </c>
      <c r="F1661" s="32">
        <v>3</v>
      </c>
      <c r="G1661" s="34" t="s">
        <v>2109</v>
      </c>
      <c r="H1661" s="44" t="s">
        <v>3660</v>
      </c>
      <c r="I1661" s="315">
        <v>8949</v>
      </c>
      <c r="J1661" s="341">
        <v>1251</v>
      </c>
      <c r="K1661" s="336">
        <v>58</v>
      </c>
      <c r="L1661" s="327">
        <v>1684.87</v>
      </c>
      <c r="M1661" s="18">
        <f t="shared" si="242"/>
        <v>6.481171E-3</v>
      </c>
      <c r="N1661" s="18">
        <f t="shared" si="243"/>
        <v>4.8122080000000001E-3</v>
      </c>
      <c r="O1661" s="36">
        <f t="shared" si="244"/>
        <v>2.4309759999999999E-4</v>
      </c>
      <c r="P1661" s="362">
        <f t="shared" si="246"/>
        <v>26011</v>
      </c>
      <c r="Q1661" s="103"/>
      <c r="R1661" s="103"/>
      <c r="S1661" s="103"/>
      <c r="T1661" s="103"/>
      <c r="U1661" s="201">
        <f t="shared" si="247"/>
        <v>26011</v>
      </c>
      <c r="V1661" s="223">
        <f t="shared" si="245"/>
        <v>26011</v>
      </c>
      <c r="W1661" s="155"/>
      <c r="X1661" s="158"/>
      <c r="Y1661" s="152"/>
      <c r="Z1661" s="123"/>
      <c r="AA1661" s="124"/>
      <c r="AB1661" s="122"/>
      <c r="AC1661" s="146"/>
      <c r="AD1661" s="135"/>
      <c r="AE1661" s="144"/>
      <c r="AF1661" s="145"/>
      <c r="AG1661" s="135"/>
    </row>
    <row r="1662" spans="1:33" hidden="1">
      <c r="A1662" s="61" t="s">
        <v>6451</v>
      </c>
      <c r="B1662" s="31" t="s">
        <v>4251</v>
      </c>
      <c r="C1662" s="32" t="s">
        <v>2258</v>
      </c>
      <c r="D1662" s="32" t="s">
        <v>2120</v>
      </c>
      <c r="E1662" s="32" t="s">
        <v>2120</v>
      </c>
      <c r="F1662" s="32" t="s">
        <v>2119</v>
      </c>
      <c r="G1662" s="34" t="s">
        <v>2108</v>
      </c>
      <c r="H1662" s="44" t="s">
        <v>3659</v>
      </c>
      <c r="I1662" s="315">
        <v>11215</v>
      </c>
      <c r="J1662" s="341">
        <v>1832</v>
      </c>
      <c r="K1662" s="336">
        <v>127</v>
      </c>
      <c r="L1662" s="327">
        <v>1352.21</v>
      </c>
      <c r="M1662" s="18">
        <f t="shared" si="242"/>
        <v>1.1324119400000001E-2</v>
      </c>
      <c r="N1662" s="18">
        <f t="shared" si="243"/>
        <v>1.53421337E-2</v>
      </c>
      <c r="O1662" s="36">
        <f t="shared" si="244"/>
        <v>7.7503649999999995E-4</v>
      </c>
      <c r="P1662" s="362">
        <f t="shared" si="246"/>
        <v>82928</v>
      </c>
      <c r="Q1662" s="103"/>
      <c r="R1662" s="103"/>
      <c r="S1662" s="103"/>
      <c r="T1662" s="103"/>
      <c r="U1662" s="201">
        <f t="shared" si="247"/>
        <v>82928</v>
      </c>
      <c r="V1662" s="223">
        <f t="shared" si="245"/>
        <v>82928</v>
      </c>
      <c r="W1662" s="155"/>
      <c r="X1662" s="158"/>
      <c r="Y1662" s="152"/>
      <c r="Z1662" s="123"/>
      <c r="AA1662" s="124"/>
      <c r="AB1662" s="122"/>
      <c r="AC1662" s="146"/>
      <c r="AD1662" s="135"/>
      <c r="AE1662" s="144"/>
      <c r="AF1662" s="145"/>
      <c r="AG1662" s="135"/>
    </row>
    <row r="1663" spans="1:33" hidden="1">
      <c r="A1663" s="61" t="s">
        <v>6452</v>
      </c>
      <c r="B1663" s="31" t="s">
        <v>4252</v>
      </c>
      <c r="C1663" s="32" t="s">
        <v>2258</v>
      </c>
      <c r="D1663" s="32" t="s">
        <v>2120</v>
      </c>
      <c r="E1663" s="32" t="s">
        <v>2122</v>
      </c>
      <c r="F1663" s="32">
        <v>3</v>
      </c>
      <c r="G1663" s="34" t="s">
        <v>2109</v>
      </c>
      <c r="H1663" s="44" t="s">
        <v>3661</v>
      </c>
      <c r="I1663" s="315">
        <v>8959</v>
      </c>
      <c r="J1663" s="341">
        <v>1316</v>
      </c>
      <c r="K1663" s="336">
        <v>122</v>
      </c>
      <c r="L1663" s="327">
        <v>1094.17</v>
      </c>
      <c r="M1663" s="18">
        <f t="shared" si="242"/>
        <v>1.3617591199999999E-2</v>
      </c>
      <c r="N1663" s="18">
        <f t="shared" si="243"/>
        <v>1.6378396399999998E-2</v>
      </c>
      <c r="O1663" s="36">
        <f t="shared" si="244"/>
        <v>8.2738519999999999E-4</v>
      </c>
      <c r="P1663" s="362">
        <f t="shared" si="246"/>
        <v>88530</v>
      </c>
      <c r="Q1663" s="103"/>
      <c r="R1663" s="103"/>
      <c r="S1663" s="103"/>
      <c r="T1663" s="103"/>
      <c r="U1663" s="201">
        <f t="shared" si="247"/>
        <v>88530</v>
      </c>
      <c r="V1663" s="223">
        <f t="shared" si="245"/>
        <v>88530</v>
      </c>
      <c r="W1663" s="155"/>
      <c r="X1663" s="158"/>
      <c r="Y1663" s="152"/>
      <c r="Z1663" s="123"/>
      <c r="AA1663" s="124"/>
      <c r="AB1663" s="122"/>
      <c r="AC1663" s="146"/>
      <c r="AD1663" s="135"/>
      <c r="AE1663" s="144"/>
      <c r="AF1663" s="145"/>
      <c r="AG1663" s="135"/>
    </row>
    <row r="1664" spans="1:33" hidden="1">
      <c r="A1664" s="61" t="s">
        <v>6453</v>
      </c>
      <c r="B1664" s="31" t="s">
        <v>4253</v>
      </c>
      <c r="C1664" s="32" t="s">
        <v>2258</v>
      </c>
      <c r="D1664" s="32" t="s">
        <v>2120</v>
      </c>
      <c r="E1664" s="32" t="s">
        <v>2124</v>
      </c>
      <c r="F1664" s="32" t="s">
        <v>2119</v>
      </c>
      <c r="G1664" s="34" t="s">
        <v>2108</v>
      </c>
      <c r="H1664" s="44" t="s">
        <v>3662</v>
      </c>
      <c r="I1664" s="315">
        <v>3327</v>
      </c>
      <c r="J1664" s="341">
        <v>420</v>
      </c>
      <c r="K1664" s="336">
        <v>33</v>
      </c>
      <c r="L1664" s="327">
        <v>1820.52</v>
      </c>
      <c r="M1664" s="18">
        <f t="shared" si="242"/>
        <v>9.9188457999999993E-3</v>
      </c>
      <c r="N1664" s="18">
        <f t="shared" si="243"/>
        <v>2.2883106000000002E-3</v>
      </c>
      <c r="O1664" s="36">
        <f t="shared" si="244"/>
        <v>1.155982E-4</v>
      </c>
      <c r="P1664" s="362">
        <f t="shared" si="246"/>
        <v>12369</v>
      </c>
      <c r="Q1664" s="103"/>
      <c r="R1664" s="103"/>
      <c r="S1664" s="103"/>
      <c r="T1664" s="103"/>
      <c r="U1664" s="201">
        <f t="shared" si="247"/>
        <v>12369</v>
      </c>
      <c r="V1664" s="223">
        <f t="shared" si="245"/>
        <v>12369</v>
      </c>
      <c r="W1664" s="155"/>
      <c r="X1664" s="158"/>
      <c r="Y1664" s="152"/>
      <c r="Z1664" s="123"/>
      <c r="AA1664" s="124"/>
      <c r="AB1664" s="122"/>
      <c r="AC1664" s="146"/>
      <c r="AD1664" s="135"/>
      <c r="AE1664" s="144"/>
      <c r="AF1664" s="145"/>
      <c r="AG1664" s="135"/>
    </row>
    <row r="1665" spans="1:33" hidden="1">
      <c r="A1665" s="61" t="s">
        <v>6454</v>
      </c>
      <c r="B1665" s="31" t="s">
        <v>4254</v>
      </c>
      <c r="C1665" s="32" t="s">
        <v>2258</v>
      </c>
      <c r="D1665" s="32" t="s">
        <v>2120</v>
      </c>
      <c r="E1665" s="32" t="s">
        <v>2126</v>
      </c>
      <c r="F1665" s="32" t="s">
        <v>2119</v>
      </c>
      <c r="G1665" s="34" t="s">
        <v>2108</v>
      </c>
      <c r="H1665" s="44" t="s">
        <v>3663</v>
      </c>
      <c r="I1665" s="315">
        <v>6273</v>
      </c>
      <c r="J1665" s="341">
        <v>954</v>
      </c>
      <c r="K1665" s="336">
        <v>14</v>
      </c>
      <c r="L1665" s="327">
        <v>1655.13</v>
      </c>
      <c r="M1665" s="18">
        <f t="shared" si="242"/>
        <v>2.2317869999999998E-3</v>
      </c>
      <c r="N1665" s="18">
        <f t="shared" si="243"/>
        <v>1.2863791000000001E-3</v>
      </c>
      <c r="O1665" s="36">
        <f t="shared" si="244"/>
        <v>6.4983799999999999E-5</v>
      </c>
      <c r="P1665" s="362">
        <f t="shared" si="246"/>
        <v>6953</v>
      </c>
      <c r="Q1665" s="103"/>
      <c r="R1665" s="103"/>
      <c r="S1665" s="103"/>
      <c r="T1665" s="103"/>
      <c r="U1665" s="201">
        <f t="shared" si="247"/>
        <v>6953</v>
      </c>
      <c r="V1665" s="223">
        <f t="shared" si="245"/>
        <v>6953</v>
      </c>
      <c r="W1665" s="155"/>
      <c r="X1665" s="158"/>
      <c r="Y1665" s="152"/>
      <c r="Z1665" s="123"/>
      <c r="AA1665" s="124"/>
      <c r="AB1665" s="122"/>
      <c r="AC1665" s="146"/>
      <c r="AD1665" s="135"/>
      <c r="AE1665" s="144"/>
      <c r="AF1665" s="145"/>
      <c r="AG1665" s="135"/>
    </row>
    <row r="1666" spans="1:33" hidden="1">
      <c r="A1666" s="61" t="s">
        <v>6455</v>
      </c>
      <c r="B1666" s="31" t="s">
        <v>4255</v>
      </c>
      <c r="C1666" s="32" t="s">
        <v>2258</v>
      </c>
      <c r="D1666" s="32" t="s">
        <v>2120</v>
      </c>
      <c r="E1666" s="32" t="s">
        <v>2133</v>
      </c>
      <c r="F1666" s="32" t="s">
        <v>2119</v>
      </c>
      <c r="G1666" s="34" t="s">
        <v>2108</v>
      </c>
      <c r="H1666" s="44" t="s">
        <v>3664</v>
      </c>
      <c r="I1666" s="315">
        <v>3633</v>
      </c>
      <c r="J1666" s="341">
        <v>469</v>
      </c>
      <c r="K1666" s="336">
        <v>21</v>
      </c>
      <c r="L1666" s="327">
        <v>1904.17</v>
      </c>
      <c r="M1666" s="18">
        <f t="shared" si="242"/>
        <v>5.7803467999999998E-3</v>
      </c>
      <c r="N1666" s="18">
        <f t="shared" si="243"/>
        <v>1.4237083E-3</v>
      </c>
      <c r="O1666" s="36">
        <f t="shared" si="244"/>
        <v>7.1921200000000005E-5</v>
      </c>
      <c r="P1666" s="362">
        <f t="shared" si="246"/>
        <v>7695</v>
      </c>
      <c r="Q1666" s="103"/>
      <c r="R1666" s="103"/>
      <c r="S1666" s="103"/>
      <c r="T1666" s="103"/>
      <c r="U1666" s="201">
        <f t="shared" si="247"/>
        <v>7695</v>
      </c>
      <c r="V1666" s="223">
        <f t="shared" si="245"/>
        <v>7695</v>
      </c>
      <c r="W1666" s="155"/>
      <c r="X1666" s="158"/>
      <c r="Y1666" s="152"/>
      <c r="Z1666" s="123"/>
      <c r="AA1666" s="124"/>
      <c r="AB1666" s="122"/>
      <c r="AC1666" s="146"/>
      <c r="AD1666" s="135"/>
      <c r="AE1666" s="144"/>
      <c r="AF1666" s="145"/>
      <c r="AG1666" s="135"/>
    </row>
    <row r="1667" spans="1:33" hidden="1">
      <c r="A1667" s="61" t="s">
        <v>6456</v>
      </c>
      <c r="B1667" s="31" t="s">
        <v>4256</v>
      </c>
      <c r="C1667" s="32" t="s">
        <v>2258</v>
      </c>
      <c r="D1667" s="32" t="s">
        <v>2122</v>
      </c>
      <c r="E1667" s="32" t="s">
        <v>2116</v>
      </c>
      <c r="F1667" s="32" t="s">
        <v>2117</v>
      </c>
      <c r="G1667" s="34" t="s">
        <v>2107</v>
      </c>
      <c r="H1667" s="44" t="s">
        <v>3665</v>
      </c>
      <c r="I1667" s="315">
        <v>31578</v>
      </c>
      <c r="J1667" s="341">
        <v>4717</v>
      </c>
      <c r="K1667" s="336">
        <v>12</v>
      </c>
      <c r="L1667" s="327">
        <v>2500.5100000000002</v>
      </c>
      <c r="M1667" s="18">
        <f t="shared" si="242"/>
        <v>3.8001140000000001E-4</v>
      </c>
      <c r="N1667" s="18">
        <f t="shared" si="243"/>
        <v>7.1685919999999999E-4</v>
      </c>
      <c r="O1667" s="36">
        <f t="shared" si="244"/>
        <v>3.6213400000000001E-5</v>
      </c>
      <c r="P1667" s="362">
        <f t="shared" si="246"/>
        <v>3874</v>
      </c>
      <c r="Q1667" s="103"/>
      <c r="R1667" s="103"/>
      <c r="S1667" s="103"/>
      <c r="T1667" s="103"/>
      <c r="U1667" s="201">
        <f t="shared" si="247"/>
        <v>3874</v>
      </c>
      <c r="V1667" s="223">
        <f t="shared" si="245"/>
        <v>3874</v>
      </c>
      <c r="W1667" s="155"/>
      <c r="X1667" s="158"/>
      <c r="Y1667" s="152"/>
      <c r="Z1667" s="123"/>
      <c r="AA1667" s="124"/>
      <c r="AB1667" s="122"/>
      <c r="AC1667" s="146"/>
      <c r="AD1667" s="135"/>
      <c r="AE1667" s="144"/>
      <c r="AF1667" s="145"/>
      <c r="AG1667" s="135"/>
    </row>
    <row r="1668" spans="1:33" hidden="1">
      <c r="A1668" s="61" t="s">
        <v>6457</v>
      </c>
      <c r="B1668" s="31" t="s">
        <v>4257</v>
      </c>
      <c r="C1668" s="32" t="s">
        <v>2258</v>
      </c>
      <c r="D1668" s="32" t="s">
        <v>2122</v>
      </c>
      <c r="E1668" s="32" t="s">
        <v>2115</v>
      </c>
      <c r="F1668" s="32" t="s">
        <v>2119</v>
      </c>
      <c r="G1668" s="34" t="s">
        <v>2108</v>
      </c>
      <c r="H1668" s="44" t="s">
        <v>3666</v>
      </c>
      <c r="I1668" s="315">
        <v>6986</v>
      </c>
      <c r="J1668" s="341">
        <v>1047</v>
      </c>
      <c r="K1668" s="336">
        <v>12</v>
      </c>
      <c r="L1668" s="327">
        <v>3804.32</v>
      </c>
      <c r="M1668" s="18">
        <f t="shared" si="242"/>
        <v>1.7177211E-3</v>
      </c>
      <c r="N1668" s="18">
        <f t="shared" si="243"/>
        <v>4.727399E-4</v>
      </c>
      <c r="O1668" s="36">
        <f t="shared" si="244"/>
        <v>2.3881300000000001E-5</v>
      </c>
      <c r="P1668" s="362">
        <f t="shared" si="246"/>
        <v>2555</v>
      </c>
      <c r="Q1668" s="103"/>
      <c r="R1668" s="103"/>
      <c r="S1668" s="103"/>
      <c r="T1668" s="103"/>
      <c r="U1668" s="201">
        <f t="shared" si="247"/>
        <v>2555</v>
      </c>
      <c r="V1668" s="223">
        <f t="shared" si="245"/>
        <v>2555</v>
      </c>
      <c r="W1668" s="155"/>
      <c r="X1668" s="158"/>
      <c r="Y1668" s="152"/>
      <c r="Z1668" s="123"/>
      <c r="AA1668" s="124"/>
      <c r="AB1668" s="122"/>
      <c r="AC1668" s="146"/>
      <c r="AD1668" s="135"/>
      <c r="AE1668" s="144"/>
      <c r="AF1668" s="145"/>
      <c r="AG1668" s="135"/>
    </row>
    <row r="1669" spans="1:33" hidden="1">
      <c r="A1669" s="61" t="s">
        <v>6458</v>
      </c>
      <c r="B1669" s="31" t="s">
        <v>4258</v>
      </c>
      <c r="C1669" s="32" t="s">
        <v>2258</v>
      </c>
      <c r="D1669" s="32" t="s">
        <v>2122</v>
      </c>
      <c r="E1669" s="32" t="s">
        <v>2120</v>
      </c>
      <c r="F1669" s="32" t="s">
        <v>2119</v>
      </c>
      <c r="G1669" s="34" t="s">
        <v>2108</v>
      </c>
      <c r="H1669" s="44" t="s">
        <v>3667</v>
      </c>
      <c r="I1669" s="315">
        <v>18165</v>
      </c>
      <c r="J1669" s="341">
        <v>3038</v>
      </c>
      <c r="K1669" s="336">
        <v>32</v>
      </c>
      <c r="L1669" s="327">
        <v>3596.85</v>
      </c>
      <c r="M1669" s="18">
        <f t="shared" si="242"/>
        <v>1.7616295E-3</v>
      </c>
      <c r="N1669" s="18">
        <f t="shared" si="243"/>
        <v>1.4879214E-3</v>
      </c>
      <c r="O1669" s="36">
        <f t="shared" si="244"/>
        <v>7.5165099999999996E-5</v>
      </c>
      <c r="P1669" s="362">
        <f t="shared" si="246"/>
        <v>8042</v>
      </c>
      <c r="Q1669" s="103"/>
      <c r="R1669" s="103"/>
      <c r="S1669" s="103"/>
      <c r="T1669" s="103"/>
      <c r="U1669" s="201">
        <f t="shared" si="247"/>
        <v>8042</v>
      </c>
      <c r="V1669" s="223">
        <f t="shared" ref="V1669:V1732" si="248">MIN(P1669:S1669)</f>
        <v>8042</v>
      </c>
      <c r="W1669" s="155"/>
      <c r="X1669" s="158"/>
      <c r="Y1669" s="152"/>
      <c r="Z1669" s="123"/>
      <c r="AA1669" s="124"/>
      <c r="AB1669" s="122"/>
      <c r="AC1669" s="146"/>
      <c r="AD1669" s="135"/>
      <c r="AE1669" s="144"/>
      <c r="AF1669" s="145"/>
      <c r="AG1669" s="135"/>
    </row>
    <row r="1670" spans="1:33" hidden="1">
      <c r="A1670" s="61" t="s">
        <v>6459</v>
      </c>
      <c r="B1670" s="31" t="s">
        <v>4259</v>
      </c>
      <c r="C1670" s="32" t="s">
        <v>2258</v>
      </c>
      <c r="D1670" s="32" t="s">
        <v>2122</v>
      </c>
      <c r="E1670" s="32" t="s">
        <v>2122</v>
      </c>
      <c r="F1670" s="32" t="s">
        <v>2119</v>
      </c>
      <c r="G1670" s="34" t="s">
        <v>2108</v>
      </c>
      <c r="H1670" s="44" t="s">
        <v>3665</v>
      </c>
      <c r="I1670" s="315">
        <v>32184</v>
      </c>
      <c r="J1670" s="341">
        <v>5488</v>
      </c>
      <c r="K1670" s="336">
        <v>16</v>
      </c>
      <c r="L1670" s="327">
        <v>2786.21</v>
      </c>
      <c r="M1670" s="18">
        <f t="shared" si="242"/>
        <v>4.9714140000000002E-4</v>
      </c>
      <c r="N1670" s="18">
        <f t="shared" si="243"/>
        <v>9.7921979999999998E-4</v>
      </c>
      <c r="O1670" s="36">
        <f t="shared" si="244"/>
        <v>4.9467099999999999E-5</v>
      </c>
      <c r="P1670" s="362">
        <f t="shared" si="246"/>
        <v>5292</v>
      </c>
      <c r="Q1670" s="103"/>
      <c r="R1670" s="103"/>
      <c r="S1670" s="103"/>
      <c r="T1670" s="103"/>
      <c r="U1670" s="201">
        <f t="shared" si="247"/>
        <v>5292</v>
      </c>
      <c r="V1670" s="223">
        <f t="shared" si="248"/>
        <v>5292</v>
      </c>
      <c r="W1670" s="155"/>
      <c r="X1670" s="158"/>
      <c r="Y1670" s="152"/>
      <c r="Z1670" s="123"/>
      <c r="AA1670" s="124"/>
      <c r="AB1670" s="122"/>
      <c r="AC1670" s="146"/>
      <c r="AD1670" s="135"/>
      <c r="AE1670" s="144"/>
      <c r="AF1670" s="145"/>
      <c r="AG1670" s="135"/>
    </row>
    <row r="1671" spans="1:33" hidden="1">
      <c r="A1671" s="61" t="s">
        <v>6460</v>
      </c>
      <c r="B1671" s="31" t="s">
        <v>4260</v>
      </c>
      <c r="C1671" s="32" t="s">
        <v>2258</v>
      </c>
      <c r="D1671" s="32" t="s">
        <v>2122</v>
      </c>
      <c r="E1671" s="32" t="s">
        <v>2124</v>
      </c>
      <c r="F1671" s="32" t="s">
        <v>2119</v>
      </c>
      <c r="G1671" s="34" t="s">
        <v>2108</v>
      </c>
      <c r="H1671" s="44" t="s">
        <v>3668</v>
      </c>
      <c r="I1671" s="315">
        <v>5997</v>
      </c>
      <c r="J1671" s="341">
        <v>976</v>
      </c>
      <c r="K1671" s="336">
        <v>60</v>
      </c>
      <c r="L1671" s="327">
        <v>1348.86</v>
      </c>
      <c r="M1671" s="18">
        <f t="shared" si="242"/>
        <v>1.00050025E-2</v>
      </c>
      <c r="N1671" s="18">
        <f t="shared" si="243"/>
        <v>7.2393594E-3</v>
      </c>
      <c r="O1671" s="36">
        <f t="shared" si="244"/>
        <v>3.657097E-4</v>
      </c>
      <c r="P1671" s="362">
        <f t="shared" si="246"/>
        <v>39130</v>
      </c>
      <c r="Q1671" s="103"/>
      <c r="R1671" s="103"/>
      <c r="S1671" s="103"/>
      <c r="T1671" s="103"/>
      <c r="U1671" s="201">
        <f t="shared" si="247"/>
        <v>39130</v>
      </c>
      <c r="V1671" s="223">
        <f t="shared" si="248"/>
        <v>39130</v>
      </c>
      <c r="W1671" s="155"/>
      <c r="X1671" s="158"/>
      <c r="Y1671" s="152"/>
      <c r="Z1671" s="123"/>
      <c r="AA1671" s="124"/>
      <c r="AB1671" s="122"/>
      <c r="AC1671" s="146"/>
      <c r="AD1671" s="135"/>
      <c r="AE1671" s="144"/>
      <c r="AF1671" s="145"/>
      <c r="AG1671" s="135"/>
    </row>
    <row r="1672" spans="1:33" hidden="1">
      <c r="A1672" s="61" t="s">
        <v>6461</v>
      </c>
      <c r="B1672" s="31" t="s">
        <v>4261</v>
      </c>
      <c r="C1672" s="32" t="s">
        <v>2258</v>
      </c>
      <c r="D1672" s="32" t="s">
        <v>2122</v>
      </c>
      <c r="E1672" s="32" t="s">
        <v>2126</v>
      </c>
      <c r="F1672" s="32" t="s">
        <v>2119</v>
      </c>
      <c r="G1672" s="34" t="s">
        <v>2108</v>
      </c>
      <c r="H1672" s="44" t="s">
        <v>3669</v>
      </c>
      <c r="I1672" s="315">
        <v>9927</v>
      </c>
      <c r="J1672" s="341">
        <v>1555</v>
      </c>
      <c r="K1672" s="336">
        <v>27</v>
      </c>
      <c r="L1672" s="327">
        <v>1766.33</v>
      </c>
      <c r="M1672" s="18">
        <f t="shared" si="242"/>
        <v>2.7198549000000002E-3</v>
      </c>
      <c r="N1672" s="18">
        <f t="shared" si="243"/>
        <v>2.3944417E-3</v>
      </c>
      <c r="O1672" s="36">
        <f t="shared" si="244"/>
        <v>1.2095960000000001E-4</v>
      </c>
      <c r="P1672" s="362">
        <f t="shared" si="246"/>
        <v>12942</v>
      </c>
      <c r="Q1672" s="103"/>
      <c r="R1672" s="103"/>
      <c r="S1672" s="103"/>
      <c r="T1672" s="103"/>
      <c r="U1672" s="201">
        <f t="shared" si="247"/>
        <v>12942</v>
      </c>
      <c r="V1672" s="223">
        <f t="shared" si="248"/>
        <v>12942</v>
      </c>
      <c r="W1672" s="155"/>
      <c r="X1672" s="158"/>
      <c r="Y1672" s="152"/>
      <c r="Z1672" s="123"/>
      <c r="AA1672" s="124"/>
      <c r="AB1672" s="122"/>
      <c r="AC1672" s="146"/>
      <c r="AD1672" s="135"/>
      <c r="AE1672" s="144"/>
      <c r="AF1672" s="145"/>
      <c r="AG1672" s="135"/>
    </row>
    <row r="1673" spans="1:33" hidden="1">
      <c r="A1673" s="61" t="s">
        <v>6462</v>
      </c>
      <c r="B1673" s="31" t="s">
        <v>4262</v>
      </c>
      <c r="C1673" s="32" t="s">
        <v>2258</v>
      </c>
      <c r="D1673" s="32" t="s">
        <v>2122</v>
      </c>
      <c r="E1673" s="32" t="s">
        <v>2133</v>
      </c>
      <c r="F1673" s="32" t="s">
        <v>2119</v>
      </c>
      <c r="G1673" s="34" t="s">
        <v>2108</v>
      </c>
      <c r="H1673" s="44" t="s">
        <v>3670</v>
      </c>
      <c r="I1673" s="315">
        <v>4248</v>
      </c>
      <c r="J1673" s="341">
        <v>676</v>
      </c>
      <c r="K1673" s="336">
        <v>20</v>
      </c>
      <c r="L1673" s="327">
        <v>1543.33</v>
      </c>
      <c r="M1673" s="18">
        <f t="shared" si="242"/>
        <v>4.7080979000000004E-3</v>
      </c>
      <c r="N1673" s="18">
        <f t="shared" si="243"/>
        <v>2.0622123E-3</v>
      </c>
      <c r="O1673" s="36">
        <f t="shared" si="244"/>
        <v>1.0417649999999999E-4</v>
      </c>
      <c r="P1673" s="362">
        <f t="shared" si="246"/>
        <v>11146</v>
      </c>
      <c r="Q1673" s="103"/>
      <c r="R1673" s="103"/>
      <c r="S1673" s="103"/>
      <c r="T1673" s="103"/>
      <c r="U1673" s="201">
        <f t="shared" si="247"/>
        <v>11146</v>
      </c>
      <c r="V1673" s="223">
        <f t="shared" si="248"/>
        <v>11146</v>
      </c>
      <c r="W1673" s="155"/>
      <c r="X1673" s="158"/>
      <c r="Y1673" s="152"/>
      <c r="Z1673" s="123"/>
      <c r="AA1673" s="124"/>
      <c r="AB1673" s="122"/>
      <c r="AC1673" s="146"/>
      <c r="AD1673" s="135"/>
      <c r="AE1673" s="144"/>
      <c r="AF1673" s="145"/>
      <c r="AG1673" s="135"/>
    </row>
    <row r="1674" spans="1:33" hidden="1">
      <c r="A1674" s="61" t="s">
        <v>6463</v>
      </c>
      <c r="B1674" s="31" t="s">
        <v>4263</v>
      </c>
      <c r="C1674" s="32" t="s">
        <v>2258</v>
      </c>
      <c r="D1674" s="32" t="s">
        <v>2122</v>
      </c>
      <c r="E1674" s="32" t="s">
        <v>2157</v>
      </c>
      <c r="F1674" s="32" t="s">
        <v>2119</v>
      </c>
      <c r="G1674" s="34" t="s">
        <v>2108</v>
      </c>
      <c r="H1674" s="44" t="s">
        <v>3671</v>
      </c>
      <c r="I1674" s="315">
        <v>11242</v>
      </c>
      <c r="J1674" s="341">
        <v>1796</v>
      </c>
      <c r="K1674" s="336">
        <v>54</v>
      </c>
      <c r="L1674" s="327">
        <v>1454.54</v>
      </c>
      <c r="M1674" s="18">
        <f t="shared" si="242"/>
        <v>4.8034156999999999E-3</v>
      </c>
      <c r="N1674" s="18">
        <f t="shared" si="243"/>
        <v>5.9310396999999997E-3</v>
      </c>
      <c r="O1674" s="36">
        <f t="shared" si="244"/>
        <v>2.9961750000000002E-4</v>
      </c>
      <c r="P1674" s="362">
        <f t="shared" si="246"/>
        <v>32059</v>
      </c>
      <c r="Q1674" s="103"/>
      <c r="R1674" s="103"/>
      <c r="S1674" s="103"/>
      <c r="T1674" s="103"/>
      <c r="U1674" s="201">
        <f t="shared" si="247"/>
        <v>32059</v>
      </c>
      <c r="V1674" s="223">
        <f t="shared" si="248"/>
        <v>32059</v>
      </c>
      <c r="W1674" s="155"/>
      <c r="X1674" s="158"/>
      <c r="Y1674" s="152"/>
      <c r="Z1674" s="123"/>
      <c r="AA1674" s="124"/>
      <c r="AB1674" s="122"/>
      <c r="AC1674" s="146"/>
      <c r="AD1674" s="135"/>
      <c r="AE1674" s="144"/>
      <c r="AF1674" s="145"/>
      <c r="AG1674" s="135"/>
    </row>
    <row r="1675" spans="1:33" hidden="1">
      <c r="A1675" s="61" t="s">
        <v>6464</v>
      </c>
      <c r="B1675" s="31" t="s">
        <v>4264</v>
      </c>
      <c r="C1675" s="32" t="s">
        <v>2258</v>
      </c>
      <c r="D1675" s="32" t="s">
        <v>2124</v>
      </c>
      <c r="E1675" s="32" t="s">
        <v>2116</v>
      </c>
      <c r="F1675" s="32" t="s">
        <v>2119</v>
      </c>
      <c r="G1675" s="34" t="s">
        <v>2108</v>
      </c>
      <c r="H1675" s="44" t="s">
        <v>3672</v>
      </c>
      <c r="I1675" s="315">
        <v>7872</v>
      </c>
      <c r="J1675" s="341">
        <v>1456</v>
      </c>
      <c r="K1675" s="336">
        <v>38</v>
      </c>
      <c r="L1675" s="327">
        <v>1219.1500000000001</v>
      </c>
      <c r="M1675" s="18">
        <f t="shared" si="242"/>
        <v>4.8272356999999998E-3</v>
      </c>
      <c r="N1675" s="18">
        <f t="shared" si="243"/>
        <v>5.7650454E-3</v>
      </c>
      <c r="O1675" s="36">
        <f t="shared" si="244"/>
        <v>2.9123199999999999E-4</v>
      </c>
      <c r="P1675" s="362">
        <f t="shared" si="246"/>
        <v>31161</v>
      </c>
      <c r="Q1675" s="103"/>
      <c r="R1675" s="103"/>
      <c r="S1675" s="103"/>
      <c r="T1675" s="103"/>
      <c r="U1675" s="201">
        <f t="shared" si="247"/>
        <v>31161</v>
      </c>
      <c r="V1675" s="223">
        <f t="shared" si="248"/>
        <v>31161</v>
      </c>
      <c r="W1675" s="155"/>
      <c r="X1675" s="158"/>
      <c r="Y1675" s="152"/>
      <c r="Z1675" s="123"/>
      <c r="AA1675" s="124"/>
      <c r="AB1675" s="122"/>
      <c r="AC1675" s="146"/>
      <c r="AD1675" s="135"/>
      <c r="AE1675" s="144"/>
      <c r="AF1675" s="145"/>
      <c r="AG1675" s="135"/>
    </row>
    <row r="1676" spans="1:33" hidden="1">
      <c r="A1676" s="61" t="s">
        <v>6465</v>
      </c>
      <c r="B1676" s="31" t="s">
        <v>4265</v>
      </c>
      <c r="C1676" s="32" t="s">
        <v>2258</v>
      </c>
      <c r="D1676" s="32" t="s">
        <v>2124</v>
      </c>
      <c r="E1676" s="32" t="s">
        <v>2115</v>
      </c>
      <c r="F1676" s="32">
        <v>3</v>
      </c>
      <c r="G1676" s="34" t="s">
        <v>2109</v>
      </c>
      <c r="H1676" s="44" t="s">
        <v>3673</v>
      </c>
      <c r="I1676" s="315">
        <v>34037</v>
      </c>
      <c r="J1676" s="341">
        <v>5612</v>
      </c>
      <c r="K1676" s="336">
        <v>218</v>
      </c>
      <c r="L1676" s="327">
        <v>1608.99</v>
      </c>
      <c r="M1676" s="18">
        <f t="shared" si="242"/>
        <v>6.4047946999999999E-3</v>
      </c>
      <c r="N1676" s="18">
        <f t="shared" si="243"/>
        <v>2.2339298399999999E-2</v>
      </c>
      <c r="O1676" s="36">
        <f t="shared" si="244"/>
        <v>1.1285112999999999E-3</v>
      </c>
      <c r="P1676" s="362">
        <f t="shared" si="246"/>
        <v>120750</v>
      </c>
      <c r="Q1676" s="103"/>
      <c r="R1676" s="103"/>
      <c r="S1676" s="103"/>
      <c r="T1676" s="103"/>
      <c r="U1676" s="201">
        <f t="shared" si="247"/>
        <v>120750</v>
      </c>
      <c r="V1676" s="223">
        <f t="shared" si="248"/>
        <v>120750</v>
      </c>
      <c r="W1676" s="155"/>
      <c r="X1676" s="158"/>
      <c r="Y1676" s="152"/>
      <c r="Z1676" s="123"/>
      <c r="AA1676" s="124"/>
      <c r="AB1676" s="122"/>
      <c r="AC1676" s="146"/>
      <c r="AD1676" s="135"/>
      <c r="AE1676" s="144"/>
      <c r="AF1676" s="145"/>
      <c r="AG1676" s="135"/>
    </row>
    <row r="1677" spans="1:33" hidden="1">
      <c r="A1677" s="61" t="s">
        <v>6466</v>
      </c>
      <c r="B1677" s="31" t="s">
        <v>4266</v>
      </c>
      <c r="C1677" s="32" t="s">
        <v>2258</v>
      </c>
      <c r="D1677" s="32" t="s">
        <v>2124</v>
      </c>
      <c r="E1677" s="32" t="s">
        <v>2120</v>
      </c>
      <c r="F1677" s="32" t="s">
        <v>2119</v>
      </c>
      <c r="G1677" s="34" t="s">
        <v>2108</v>
      </c>
      <c r="H1677" s="44" t="s">
        <v>3674</v>
      </c>
      <c r="I1677" s="315">
        <v>9932</v>
      </c>
      <c r="J1677" s="341">
        <v>1856</v>
      </c>
      <c r="K1677" s="336">
        <v>84</v>
      </c>
      <c r="L1677" s="327">
        <v>1603.07</v>
      </c>
      <c r="M1677" s="18">
        <f t="shared" ref="M1677:M1708" si="249" xml:space="preserve"> ROUNDDOWN(K1677/I1677,10)</f>
        <v>8.4575109999999992E-3</v>
      </c>
      <c r="N1677" s="18">
        <f t="shared" ref="N1677:N1708" si="250">ROUNDDOWN(J1677*M1677/L1677,10)</f>
        <v>9.7919245000000002E-3</v>
      </c>
      <c r="O1677" s="36">
        <f t="shared" ref="O1677:O1708" si="251">ROUNDDOWN(N1677/$N$2500,10)</f>
        <v>4.9465730000000001E-4</v>
      </c>
      <c r="P1677" s="362">
        <f t="shared" si="246"/>
        <v>52928</v>
      </c>
      <c r="Q1677" s="103"/>
      <c r="R1677" s="103"/>
      <c r="S1677" s="103"/>
      <c r="T1677" s="103"/>
      <c r="U1677" s="201">
        <f t="shared" si="247"/>
        <v>52928</v>
      </c>
      <c r="V1677" s="223">
        <f t="shared" si="248"/>
        <v>52928</v>
      </c>
      <c r="W1677" s="155"/>
      <c r="X1677" s="158"/>
      <c r="Y1677" s="152"/>
      <c r="Z1677" s="123"/>
      <c r="AA1677" s="124"/>
      <c r="AB1677" s="122"/>
      <c r="AC1677" s="146"/>
      <c r="AD1677" s="135"/>
      <c r="AE1677" s="144"/>
      <c r="AF1677" s="145"/>
      <c r="AG1677" s="135"/>
    </row>
    <row r="1678" spans="1:33" hidden="1">
      <c r="A1678" s="61" t="s">
        <v>6467</v>
      </c>
      <c r="B1678" s="31" t="s">
        <v>4267</v>
      </c>
      <c r="C1678" s="32" t="s">
        <v>2258</v>
      </c>
      <c r="D1678" s="32" t="s">
        <v>2124</v>
      </c>
      <c r="E1678" s="32" t="s">
        <v>2122</v>
      </c>
      <c r="F1678" s="32" t="s">
        <v>2119</v>
      </c>
      <c r="G1678" s="34" t="s">
        <v>2108</v>
      </c>
      <c r="H1678" s="44" t="s">
        <v>3675</v>
      </c>
      <c r="I1678" s="315">
        <v>20361</v>
      </c>
      <c r="J1678" s="341">
        <v>3959</v>
      </c>
      <c r="K1678" s="336">
        <v>321</v>
      </c>
      <c r="L1678" s="327">
        <v>1308.75</v>
      </c>
      <c r="M1678" s="18">
        <f t="shared" si="249"/>
        <v>1.57654339E-2</v>
      </c>
      <c r="N1678" s="18">
        <f t="shared" si="250"/>
        <v>4.7690813899999997E-2</v>
      </c>
      <c r="O1678" s="36">
        <f t="shared" si="251"/>
        <v>2.4091905E-3</v>
      </c>
      <c r="P1678" s="362">
        <f t="shared" si="246"/>
        <v>257783</v>
      </c>
      <c r="Q1678" s="103"/>
      <c r="R1678" s="103"/>
      <c r="S1678" s="103"/>
      <c r="T1678" s="103"/>
      <c r="U1678" s="201">
        <f t="shared" si="247"/>
        <v>257783</v>
      </c>
      <c r="V1678" s="223">
        <f t="shared" si="248"/>
        <v>257783</v>
      </c>
      <c r="W1678" s="155"/>
      <c r="X1678" s="158"/>
      <c r="Y1678" s="152"/>
      <c r="Z1678" s="123"/>
      <c r="AA1678" s="124"/>
      <c r="AB1678" s="122"/>
      <c r="AC1678" s="146"/>
      <c r="AD1678" s="135"/>
      <c r="AE1678" s="144"/>
      <c r="AF1678" s="145"/>
      <c r="AG1678" s="135"/>
    </row>
    <row r="1679" spans="1:33" hidden="1">
      <c r="A1679" s="61" t="s">
        <v>6468</v>
      </c>
      <c r="B1679" s="31" t="s">
        <v>4268</v>
      </c>
      <c r="C1679" s="32" t="s">
        <v>2258</v>
      </c>
      <c r="D1679" s="32" t="s">
        <v>2124</v>
      </c>
      <c r="E1679" s="32" t="s">
        <v>2124</v>
      </c>
      <c r="F1679" s="32" t="s">
        <v>2119</v>
      </c>
      <c r="G1679" s="34" t="s">
        <v>2108</v>
      </c>
      <c r="H1679" s="44" t="s">
        <v>3676</v>
      </c>
      <c r="I1679" s="315">
        <v>10945</v>
      </c>
      <c r="J1679" s="341">
        <v>1988</v>
      </c>
      <c r="K1679" s="336">
        <v>112</v>
      </c>
      <c r="L1679" s="327">
        <v>1283.26</v>
      </c>
      <c r="M1679" s="18">
        <f t="shared" si="249"/>
        <v>1.0232982999999999E-2</v>
      </c>
      <c r="N1679" s="18">
        <f t="shared" si="250"/>
        <v>1.5852726800000001E-2</v>
      </c>
      <c r="O1679" s="36">
        <f t="shared" si="251"/>
        <v>8.0083010000000002E-4</v>
      </c>
      <c r="P1679" s="362">
        <f t="shared" si="246"/>
        <v>85688</v>
      </c>
      <c r="Q1679" s="103"/>
      <c r="R1679" s="103"/>
      <c r="S1679" s="103"/>
      <c r="T1679" s="103"/>
      <c r="U1679" s="201">
        <f t="shared" si="247"/>
        <v>85688</v>
      </c>
      <c r="V1679" s="223">
        <f t="shared" si="248"/>
        <v>85688</v>
      </c>
      <c r="W1679" s="155"/>
      <c r="X1679" s="158"/>
      <c r="Y1679" s="152"/>
      <c r="Z1679" s="123"/>
      <c r="AA1679" s="124"/>
      <c r="AB1679" s="122"/>
      <c r="AC1679" s="146"/>
      <c r="AD1679" s="135"/>
      <c r="AE1679" s="144"/>
      <c r="AF1679" s="145"/>
      <c r="AG1679" s="135"/>
    </row>
    <row r="1680" spans="1:33" hidden="1">
      <c r="A1680" s="61" t="s">
        <v>6469</v>
      </c>
      <c r="B1680" s="31" t="s">
        <v>4269</v>
      </c>
      <c r="C1680" s="32" t="s">
        <v>2258</v>
      </c>
      <c r="D1680" s="32" t="s">
        <v>2124</v>
      </c>
      <c r="E1680" s="32" t="s">
        <v>2126</v>
      </c>
      <c r="F1680" s="32" t="s">
        <v>2119</v>
      </c>
      <c r="G1680" s="34" t="s">
        <v>2108</v>
      </c>
      <c r="H1680" s="44" t="s">
        <v>2583</v>
      </c>
      <c r="I1680" s="315">
        <v>10765</v>
      </c>
      <c r="J1680" s="341">
        <v>2136</v>
      </c>
      <c r="K1680" s="336">
        <v>179</v>
      </c>
      <c r="L1680" s="327">
        <v>1681.98</v>
      </c>
      <c r="M1680" s="18">
        <f t="shared" si="249"/>
        <v>1.6627960899999999E-2</v>
      </c>
      <c r="N1680" s="18">
        <f t="shared" si="250"/>
        <v>2.1116377400000001E-2</v>
      </c>
      <c r="O1680" s="36">
        <f t="shared" si="251"/>
        <v>1.0667331999999999E-3</v>
      </c>
      <c r="P1680" s="362">
        <f t="shared" si="246"/>
        <v>114140</v>
      </c>
      <c r="Q1680" s="103"/>
      <c r="R1680" s="103"/>
      <c r="S1680" s="103"/>
      <c r="T1680" s="103"/>
      <c r="U1680" s="201">
        <f t="shared" si="247"/>
        <v>114140</v>
      </c>
      <c r="V1680" s="223">
        <f t="shared" si="248"/>
        <v>114140</v>
      </c>
      <c r="W1680" s="155"/>
      <c r="X1680" s="158"/>
      <c r="Y1680" s="152"/>
      <c r="Z1680" s="123"/>
      <c r="AA1680" s="124"/>
      <c r="AB1680" s="122"/>
      <c r="AC1680" s="146"/>
      <c r="AD1680" s="135"/>
      <c r="AE1680" s="144"/>
      <c r="AF1680" s="145"/>
      <c r="AG1680" s="135"/>
    </row>
    <row r="1681" spans="1:33" hidden="1">
      <c r="A1681" s="61" t="s">
        <v>6470</v>
      </c>
      <c r="B1681" s="31" t="s">
        <v>4270</v>
      </c>
      <c r="C1681" s="32" t="s">
        <v>2258</v>
      </c>
      <c r="D1681" s="32" t="s">
        <v>2124</v>
      </c>
      <c r="E1681" s="32" t="s">
        <v>2133</v>
      </c>
      <c r="F1681" s="32" t="s">
        <v>2119</v>
      </c>
      <c r="G1681" s="34" t="s">
        <v>2108</v>
      </c>
      <c r="H1681" s="44" t="s">
        <v>3677</v>
      </c>
      <c r="I1681" s="315">
        <v>5616</v>
      </c>
      <c r="J1681" s="341">
        <v>1000</v>
      </c>
      <c r="K1681" s="336">
        <v>105</v>
      </c>
      <c r="L1681" s="327">
        <v>1454.23</v>
      </c>
      <c r="M1681" s="18">
        <f t="shared" si="249"/>
        <v>1.8696581100000002E-2</v>
      </c>
      <c r="N1681" s="18">
        <f t="shared" si="250"/>
        <v>1.2856687800000001E-2</v>
      </c>
      <c r="O1681" s="36">
        <f t="shared" si="251"/>
        <v>6.4947949999999996E-4</v>
      </c>
      <c r="P1681" s="362">
        <f t="shared" si="246"/>
        <v>69494</v>
      </c>
      <c r="Q1681" s="103"/>
      <c r="R1681" s="103"/>
      <c r="S1681" s="103"/>
      <c r="T1681" s="103"/>
      <c r="U1681" s="201">
        <f t="shared" si="247"/>
        <v>69494</v>
      </c>
      <c r="V1681" s="223">
        <f t="shared" si="248"/>
        <v>69494</v>
      </c>
      <c r="W1681" s="155"/>
      <c r="X1681" s="158"/>
      <c r="Y1681" s="152"/>
      <c r="Z1681" s="123"/>
      <c r="AA1681" s="124"/>
      <c r="AB1681" s="122"/>
      <c r="AC1681" s="146"/>
      <c r="AD1681" s="135"/>
      <c r="AE1681" s="144"/>
      <c r="AF1681" s="145"/>
      <c r="AG1681" s="135"/>
    </row>
    <row r="1682" spans="1:33" hidden="1">
      <c r="A1682" s="61" t="s">
        <v>6471</v>
      </c>
      <c r="B1682" s="31" t="s">
        <v>4271</v>
      </c>
      <c r="C1682" s="32" t="s">
        <v>2258</v>
      </c>
      <c r="D1682" s="32" t="s">
        <v>2124</v>
      </c>
      <c r="E1682" s="32" t="s">
        <v>2157</v>
      </c>
      <c r="F1682" s="32">
        <v>3</v>
      </c>
      <c r="G1682" s="34" t="s">
        <v>2109</v>
      </c>
      <c r="H1682" s="44" t="s">
        <v>3678</v>
      </c>
      <c r="I1682" s="315">
        <v>42364</v>
      </c>
      <c r="J1682" s="341">
        <v>7453</v>
      </c>
      <c r="K1682" s="336">
        <v>156</v>
      </c>
      <c r="L1682" s="327">
        <v>2322.11</v>
      </c>
      <c r="M1682" s="18">
        <f t="shared" si="249"/>
        <v>3.6823718000000001E-3</v>
      </c>
      <c r="N1682" s="18">
        <f t="shared" si="250"/>
        <v>1.1818870299999999E-2</v>
      </c>
      <c r="O1682" s="36">
        <f t="shared" si="251"/>
        <v>5.9705230000000004E-4</v>
      </c>
      <c r="P1682" s="362">
        <f t="shared" si="246"/>
        <v>63884</v>
      </c>
      <c r="Q1682" s="103"/>
      <c r="R1682" s="103"/>
      <c r="S1682" s="103"/>
      <c r="T1682" s="103"/>
      <c r="U1682" s="201">
        <f t="shared" si="247"/>
        <v>63884</v>
      </c>
      <c r="V1682" s="223">
        <f t="shared" si="248"/>
        <v>63884</v>
      </c>
      <c r="W1682" s="155"/>
      <c r="X1682" s="158"/>
      <c r="Y1682" s="152"/>
      <c r="Z1682" s="123"/>
      <c r="AA1682" s="124"/>
      <c r="AB1682" s="122"/>
      <c r="AC1682" s="146"/>
      <c r="AD1682" s="135"/>
      <c r="AE1682" s="144"/>
      <c r="AF1682" s="145"/>
      <c r="AG1682" s="135"/>
    </row>
    <row r="1683" spans="1:33" hidden="1">
      <c r="A1683" s="61" t="s">
        <v>6472</v>
      </c>
      <c r="B1683" s="31" t="s">
        <v>4272</v>
      </c>
      <c r="C1683" s="32" t="s">
        <v>2258</v>
      </c>
      <c r="D1683" s="32" t="s">
        <v>2126</v>
      </c>
      <c r="E1683" s="32" t="s">
        <v>2116</v>
      </c>
      <c r="F1683" s="32" t="s">
        <v>2117</v>
      </c>
      <c r="G1683" s="34" t="s">
        <v>2107</v>
      </c>
      <c r="H1683" s="44" t="s">
        <v>3679</v>
      </c>
      <c r="I1683" s="315">
        <v>23778</v>
      </c>
      <c r="J1683" s="341">
        <v>3517</v>
      </c>
      <c r="K1683" s="336">
        <v>65</v>
      </c>
      <c r="L1683" s="327">
        <v>1640.41</v>
      </c>
      <c r="M1683" s="18">
        <f t="shared" si="249"/>
        <v>2.7336193000000002E-3</v>
      </c>
      <c r="N1683" s="18">
        <f t="shared" si="250"/>
        <v>5.8608146999999996E-3</v>
      </c>
      <c r="O1683" s="36">
        <f t="shared" si="251"/>
        <v>2.9607E-4</v>
      </c>
      <c r="P1683" s="362">
        <f t="shared" si="246"/>
        <v>31679</v>
      </c>
      <c r="Q1683" s="103"/>
      <c r="R1683" s="103"/>
      <c r="S1683" s="103"/>
      <c r="T1683" s="103"/>
      <c r="U1683" s="201">
        <f t="shared" si="247"/>
        <v>31679</v>
      </c>
      <c r="V1683" s="223">
        <f t="shared" si="248"/>
        <v>31679</v>
      </c>
      <c r="W1683" s="155"/>
      <c r="X1683" s="158"/>
      <c r="Y1683" s="152"/>
      <c r="Z1683" s="123"/>
      <c r="AA1683" s="124"/>
      <c r="AB1683" s="122"/>
      <c r="AC1683" s="146"/>
      <c r="AD1683" s="135"/>
      <c r="AE1683" s="144"/>
      <c r="AF1683" s="145"/>
      <c r="AG1683" s="135"/>
    </row>
    <row r="1684" spans="1:33" hidden="1">
      <c r="A1684" s="61" t="s">
        <v>6473</v>
      </c>
      <c r="B1684" s="31" t="s">
        <v>4273</v>
      </c>
      <c r="C1684" s="32" t="s">
        <v>2258</v>
      </c>
      <c r="D1684" s="32" t="s">
        <v>2126</v>
      </c>
      <c r="E1684" s="32" t="s">
        <v>2115</v>
      </c>
      <c r="F1684" s="32" t="s">
        <v>2119</v>
      </c>
      <c r="G1684" s="34" t="s">
        <v>2108</v>
      </c>
      <c r="H1684" s="44" t="s">
        <v>3680</v>
      </c>
      <c r="I1684" s="315">
        <v>4425</v>
      </c>
      <c r="J1684" s="341">
        <v>707</v>
      </c>
      <c r="K1684" s="336">
        <v>71</v>
      </c>
      <c r="L1684" s="327">
        <v>1325.64</v>
      </c>
      <c r="M1684" s="18">
        <f t="shared" si="249"/>
        <v>1.60451977E-2</v>
      </c>
      <c r="N1684" s="18">
        <f t="shared" si="250"/>
        <v>8.5573418999999994E-3</v>
      </c>
      <c r="O1684" s="36">
        <f t="shared" si="251"/>
        <v>4.3229009999999998E-4</v>
      </c>
      <c r="P1684" s="362">
        <f t="shared" si="246"/>
        <v>46255</v>
      </c>
      <c r="Q1684" s="103"/>
      <c r="R1684" s="103"/>
      <c r="S1684" s="103"/>
      <c r="T1684" s="103"/>
      <c r="U1684" s="201">
        <f t="shared" si="247"/>
        <v>46255</v>
      </c>
      <c r="V1684" s="223">
        <f t="shared" si="248"/>
        <v>46255</v>
      </c>
      <c r="W1684" s="155"/>
      <c r="X1684" s="158"/>
      <c r="Y1684" s="152"/>
      <c r="Z1684" s="123"/>
      <c r="AA1684" s="124"/>
      <c r="AB1684" s="122"/>
      <c r="AC1684" s="146"/>
      <c r="AD1684" s="135"/>
      <c r="AE1684" s="144"/>
      <c r="AF1684" s="145"/>
      <c r="AG1684" s="135"/>
    </row>
    <row r="1685" spans="1:33" hidden="1">
      <c r="A1685" s="61" t="s">
        <v>6474</v>
      </c>
      <c r="B1685" s="31" t="s">
        <v>4274</v>
      </c>
      <c r="C1685" s="32" t="s">
        <v>2258</v>
      </c>
      <c r="D1685" s="32" t="s">
        <v>2126</v>
      </c>
      <c r="E1685" s="32" t="s">
        <v>2120</v>
      </c>
      <c r="F1685" s="32" t="s">
        <v>2119</v>
      </c>
      <c r="G1685" s="34" t="s">
        <v>2108</v>
      </c>
      <c r="H1685" s="44" t="s">
        <v>3681</v>
      </c>
      <c r="I1685" s="315">
        <v>6260</v>
      </c>
      <c r="J1685" s="341">
        <v>982</v>
      </c>
      <c r="K1685" s="336">
        <v>60</v>
      </c>
      <c r="L1685" s="327">
        <v>1378.97</v>
      </c>
      <c r="M1685" s="18">
        <f t="shared" si="249"/>
        <v>9.5846644999999994E-3</v>
      </c>
      <c r="N1685" s="18">
        <f t="shared" si="250"/>
        <v>6.8254860000000004E-3</v>
      </c>
      <c r="O1685" s="36">
        <f t="shared" si="251"/>
        <v>3.4480209999999999E-4</v>
      </c>
      <c r="P1685" s="362">
        <f t="shared" si="246"/>
        <v>36893</v>
      </c>
      <c r="Q1685" s="103"/>
      <c r="R1685" s="103"/>
      <c r="S1685" s="103"/>
      <c r="T1685" s="103"/>
      <c r="U1685" s="201">
        <f t="shared" si="247"/>
        <v>36893</v>
      </c>
      <c r="V1685" s="223">
        <f t="shared" si="248"/>
        <v>36893</v>
      </c>
      <c r="W1685" s="155"/>
      <c r="X1685" s="158"/>
      <c r="Y1685" s="152"/>
      <c r="Z1685" s="123"/>
      <c r="AA1685" s="124"/>
      <c r="AB1685" s="122"/>
      <c r="AC1685" s="146"/>
      <c r="AD1685" s="135"/>
      <c r="AE1685" s="144"/>
      <c r="AF1685" s="145"/>
      <c r="AG1685" s="135"/>
    </row>
    <row r="1686" spans="1:33" hidden="1">
      <c r="A1686" s="61" t="s">
        <v>6475</v>
      </c>
      <c r="B1686" s="31" t="s">
        <v>4275</v>
      </c>
      <c r="C1686" s="32" t="s">
        <v>2258</v>
      </c>
      <c r="D1686" s="32" t="s">
        <v>2126</v>
      </c>
      <c r="E1686" s="32" t="s">
        <v>2122</v>
      </c>
      <c r="F1686" s="32" t="s">
        <v>2119</v>
      </c>
      <c r="G1686" s="34" t="s">
        <v>2108</v>
      </c>
      <c r="H1686" s="44" t="s">
        <v>3679</v>
      </c>
      <c r="I1686" s="315">
        <v>16196</v>
      </c>
      <c r="J1686" s="341">
        <v>2752</v>
      </c>
      <c r="K1686" s="336">
        <v>158</v>
      </c>
      <c r="L1686" s="327">
        <v>1908.88</v>
      </c>
      <c r="M1686" s="18">
        <f t="shared" si="249"/>
        <v>9.7554951000000008E-3</v>
      </c>
      <c r="N1686" s="18">
        <f t="shared" si="250"/>
        <v>1.40643322E-2</v>
      </c>
      <c r="O1686" s="36">
        <f t="shared" si="251"/>
        <v>7.1048599999999997E-4</v>
      </c>
      <c r="P1686" s="362">
        <f t="shared" si="246"/>
        <v>76022</v>
      </c>
      <c r="Q1686" s="103"/>
      <c r="R1686" s="103"/>
      <c r="S1686" s="103"/>
      <c r="T1686" s="103"/>
      <c r="U1686" s="201">
        <f t="shared" si="247"/>
        <v>76022</v>
      </c>
      <c r="V1686" s="223">
        <f t="shared" si="248"/>
        <v>76022</v>
      </c>
      <c r="W1686" s="155"/>
      <c r="X1686" s="158"/>
      <c r="Y1686" s="152"/>
      <c r="Z1686" s="123"/>
      <c r="AA1686" s="124"/>
      <c r="AB1686" s="122"/>
      <c r="AC1686" s="146"/>
      <c r="AD1686" s="135"/>
      <c r="AE1686" s="144"/>
      <c r="AF1686" s="145"/>
      <c r="AG1686" s="135"/>
    </row>
    <row r="1687" spans="1:33" hidden="1">
      <c r="A1687" s="61" t="s">
        <v>6476</v>
      </c>
      <c r="B1687" s="31" t="s">
        <v>4276</v>
      </c>
      <c r="C1687" s="32" t="s">
        <v>2258</v>
      </c>
      <c r="D1687" s="32" t="s">
        <v>2126</v>
      </c>
      <c r="E1687" s="32" t="s">
        <v>2124</v>
      </c>
      <c r="F1687" s="32" t="s">
        <v>2119</v>
      </c>
      <c r="G1687" s="34" t="s">
        <v>2108</v>
      </c>
      <c r="H1687" s="44" t="s">
        <v>3682</v>
      </c>
      <c r="I1687" s="315">
        <v>4609</v>
      </c>
      <c r="J1687" s="341">
        <v>719</v>
      </c>
      <c r="K1687" s="336">
        <v>84</v>
      </c>
      <c r="L1687" s="327">
        <v>1215.26</v>
      </c>
      <c r="M1687" s="18">
        <f t="shared" si="249"/>
        <v>1.8225211500000001E-2</v>
      </c>
      <c r="N1687" s="18">
        <f t="shared" si="250"/>
        <v>1.0782817700000001E-2</v>
      </c>
      <c r="O1687" s="36">
        <f t="shared" si="251"/>
        <v>5.447141E-4</v>
      </c>
      <c r="P1687" s="362">
        <f t="shared" si="246"/>
        <v>58284</v>
      </c>
      <c r="Q1687" s="103"/>
      <c r="R1687" s="103"/>
      <c r="S1687" s="103"/>
      <c r="T1687" s="103"/>
      <c r="U1687" s="201">
        <f t="shared" si="247"/>
        <v>58284</v>
      </c>
      <c r="V1687" s="223">
        <f t="shared" si="248"/>
        <v>58284</v>
      </c>
      <c r="W1687" s="155"/>
      <c r="X1687" s="158"/>
      <c r="Y1687" s="152"/>
      <c r="Z1687" s="123"/>
      <c r="AA1687" s="124"/>
      <c r="AB1687" s="122"/>
      <c r="AC1687" s="146"/>
      <c r="AD1687" s="135"/>
      <c r="AE1687" s="144"/>
      <c r="AF1687" s="145"/>
      <c r="AG1687" s="135"/>
    </row>
    <row r="1688" spans="1:33" hidden="1">
      <c r="A1688" s="61" t="s">
        <v>6477</v>
      </c>
      <c r="B1688" s="31" t="s">
        <v>4277</v>
      </c>
      <c r="C1688" s="32" t="s">
        <v>2258</v>
      </c>
      <c r="D1688" s="32" t="s">
        <v>2126</v>
      </c>
      <c r="E1688" s="32" t="s">
        <v>2126</v>
      </c>
      <c r="F1688" s="32" t="s">
        <v>2119</v>
      </c>
      <c r="G1688" s="34" t="s">
        <v>2108</v>
      </c>
      <c r="H1688" s="44" t="s">
        <v>3683</v>
      </c>
      <c r="I1688" s="315">
        <v>3772</v>
      </c>
      <c r="J1688" s="341">
        <v>609</v>
      </c>
      <c r="K1688" s="336">
        <v>40</v>
      </c>
      <c r="L1688" s="327">
        <v>1177.0999999999999</v>
      </c>
      <c r="M1688" s="18">
        <f t="shared" si="249"/>
        <v>1.06044538E-2</v>
      </c>
      <c r="N1688" s="18">
        <f t="shared" si="250"/>
        <v>5.4864602000000004E-3</v>
      </c>
      <c r="O1688" s="36">
        <f t="shared" si="251"/>
        <v>2.7715870000000003E-4</v>
      </c>
      <c r="P1688" s="362">
        <f t="shared" si="246"/>
        <v>29655</v>
      </c>
      <c r="Q1688" s="103"/>
      <c r="R1688" s="103"/>
      <c r="S1688" s="103"/>
      <c r="T1688" s="103"/>
      <c r="U1688" s="201">
        <f t="shared" si="247"/>
        <v>29655</v>
      </c>
      <c r="V1688" s="223">
        <f t="shared" si="248"/>
        <v>29655</v>
      </c>
      <c r="W1688" s="155"/>
      <c r="X1688" s="158"/>
      <c r="Y1688" s="152"/>
      <c r="Z1688" s="123"/>
      <c r="AA1688" s="124"/>
      <c r="AB1688" s="122"/>
      <c r="AC1688" s="146"/>
      <c r="AD1688" s="135"/>
      <c r="AE1688" s="144"/>
      <c r="AF1688" s="145"/>
      <c r="AG1688" s="135"/>
    </row>
    <row r="1689" spans="1:33" hidden="1">
      <c r="A1689" s="61" t="s">
        <v>6478</v>
      </c>
      <c r="B1689" s="31" t="s">
        <v>4278</v>
      </c>
      <c r="C1689" s="32" t="s">
        <v>2258</v>
      </c>
      <c r="D1689" s="32" t="s">
        <v>2126</v>
      </c>
      <c r="E1689" s="32" t="s">
        <v>2133</v>
      </c>
      <c r="F1689" s="32" t="s">
        <v>2119</v>
      </c>
      <c r="G1689" s="34" t="s">
        <v>2108</v>
      </c>
      <c r="H1689" s="44" t="s">
        <v>3684</v>
      </c>
      <c r="I1689" s="315">
        <v>7057</v>
      </c>
      <c r="J1689" s="341">
        <v>1238</v>
      </c>
      <c r="K1689" s="336">
        <v>115</v>
      </c>
      <c r="L1689" s="327">
        <v>1146.1300000000001</v>
      </c>
      <c r="M1689" s="18">
        <f t="shared" si="249"/>
        <v>1.6295876399999999E-2</v>
      </c>
      <c r="N1689" s="18">
        <f t="shared" si="250"/>
        <v>1.7602099999999999E-2</v>
      </c>
      <c r="O1689" s="36">
        <f t="shared" si="251"/>
        <v>8.8920290000000005E-4</v>
      </c>
      <c r="P1689" s="362">
        <f t="shared" si="246"/>
        <v>95144</v>
      </c>
      <c r="Q1689" s="103"/>
      <c r="R1689" s="103"/>
      <c r="S1689" s="103"/>
      <c r="T1689" s="103"/>
      <c r="U1689" s="201">
        <f t="shared" si="247"/>
        <v>95144</v>
      </c>
      <c r="V1689" s="223">
        <f t="shared" si="248"/>
        <v>95144</v>
      </c>
      <c r="W1689" s="155"/>
      <c r="X1689" s="158"/>
      <c r="Y1689" s="152"/>
      <c r="Z1689" s="123"/>
      <c r="AA1689" s="124"/>
      <c r="AB1689" s="122"/>
      <c r="AC1689" s="146"/>
      <c r="AD1689" s="135"/>
      <c r="AE1689" s="144"/>
      <c r="AF1689" s="145"/>
      <c r="AG1689" s="135"/>
    </row>
    <row r="1690" spans="1:33" hidden="1">
      <c r="A1690" s="61" t="s">
        <v>6479</v>
      </c>
      <c r="B1690" s="31" t="s">
        <v>4279</v>
      </c>
      <c r="C1690" s="32" t="s">
        <v>2258</v>
      </c>
      <c r="D1690" s="32" t="s">
        <v>2126</v>
      </c>
      <c r="E1690" s="32" t="s">
        <v>2157</v>
      </c>
      <c r="F1690" s="32" t="s">
        <v>2119</v>
      </c>
      <c r="G1690" s="34" t="s">
        <v>2108</v>
      </c>
      <c r="H1690" s="44" t="s">
        <v>3685</v>
      </c>
      <c r="I1690" s="315">
        <v>6826</v>
      </c>
      <c r="J1690" s="341">
        <v>1086</v>
      </c>
      <c r="K1690" s="336">
        <v>87</v>
      </c>
      <c r="L1690" s="327">
        <v>1259.1199999999999</v>
      </c>
      <c r="M1690" s="18">
        <f t="shared" si="249"/>
        <v>1.2745385200000001E-2</v>
      </c>
      <c r="N1690" s="18">
        <f t="shared" si="250"/>
        <v>1.0992985800000001E-2</v>
      </c>
      <c r="O1690" s="36">
        <f t="shared" si="251"/>
        <v>5.5533120000000001E-4</v>
      </c>
      <c r="P1690" s="362">
        <f t="shared" si="246"/>
        <v>59420</v>
      </c>
      <c r="Q1690" s="103"/>
      <c r="R1690" s="103"/>
      <c r="S1690" s="103"/>
      <c r="T1690" s="103"/>
      <c r="U1690" s="201">
        <f t="shared" si="247"/>
        <v>59420</v>
      </c>
      <c r="V1690" s="223">
        <f t="shared" si="248"/>
        <v>59420</v>
      </c>
      <c r="W1690" s="155"/>
      <c r="X1690" s="158"/>
      <c r="Y1690" s="152"/>
      <c r="Z1690" s="123"/>
      <c r="AA1690" s="124"/>
      <c r="AB1690" s="122"/>
      <c r="AC1690" s="146"/>
      <c r="AD1690" s="135"/>
      <c r="AE1690" s="144"/>
      <c r="AF1690" s="145"/>
      <c r="AG1690" s="135"/>
    </row>
    <row r="1691" spans="1:33" hidden="1">
      <c r="A1691" s="61" t="s">
        <v>6480</v>
      </c>
      <c r="B1691" s="31" t="s">
        <v>4280</v>
      </c>
      <c r="C1691" s="32" t="s">
        <v>2258</v>
      </c>
      <c r="D1691" s="32" t="s">
        <v>2133</v>
      </c>
      <c r="E1691" s="32" t="s">
        <v>2116</v>
      </c>
      <c r="F1691" s="32" t="s">
        <v>2117</v>
      </c>
      <c r="G1691" s="34" t="s">
        <v>2107</v>
      </c>
      <c r="H1691" s="44" t="s">
        <v>3686</v>
      </c>
      <c r="I1691" s="315">
        <v>38329</v>
      </c>
      <c r="J1691" s="341">
        <v>5687</v>
      </c>
      <c r="K1691" s="336">
        <v>51</v>
      </c>
      <c r="L1691" s="327">
        <v>2601.3200000000002</v>
      </c>
      <c r="M1691" s="18">
        <f t="shared" si="249"/>
        <v>1.3305851E-3</v>
      </c>
      <c r="N1691" s="18">
        <f t="shared" si="250"/>
        <v>2.9089221E-3</v>
      </c>
      <c r="O1691" s="36">
        <f t="shared" si="251"/>
        <v>1.4694959999999999E-4</v>
      </c>
      <c r="P1691" s="362">
        <f t="shared" si="246"/>
        <v>15723</v>
      </c>
      <c r="Q1691" s="103"/>
      <c r="R1691" s="103"/>
      <c r="S1691" s="103"/>
      <c r="T1691" s="103"/>
      <c r="U1691" s="201">
        <f t="shared" si="247"/>
        <v>15723</v>
      </c>
      <c r="V1691" s="223">
        <f t="shared" si="248"/>
        <v>15723</v>
      </c>
      <c r="W1691" s="155"/>
      <c r="X1691" s="158"/>
      <c r="Y1691" s="152"/>
      <c r="Z1691" s="123"/>
      <c r="AA1691" s="124"/>
      <c r="AB1691" s="122"/>
      <c r="AC1691" s="146"/>
      <c r="AD1691" s="135"/>
      <c r="AE1691" s="144"/>
      <c r="AF1691" s="145"/>
      <c r="AG1691" s="135"/>
    </row>
    <row r="1692" spans="1:33" hidden="1">
      <c r="A1692" s="61" t="s">
        <v>6481</v>
      </c>
      <c r="B1692" s="31" t="s">
        <v>4281</v>
      </c>
      <c r="C1692" s="32" t="s">
        <v>2258</v>
      </c>
      <c r="D1692" s="32" t="s">
        <v>2133</v>
      </c>
      <c r="E1692" s="32" t="s">
        <v>2115</v>
      </c>
      <c r="F1692" s="32" t="s">
        <v>2119</v>
      </c>
      <c r="G1692" s="34" t="s">
        <v>2108</v>
      </c>
      <c r="H1692" s="44" t="s">
        <v>3687</v>
      </c>
      <c r="I1692" s="315">
        <v>8387</v>
      </c>
      <c r="J1692" s="341">
        <v>1396</v>
      </c>
      <c r="K1692" s="336">
        <v>76</v>
      </c>
      <c r="L1692" s="327">
        <v>1241.08</v>
      </c>
      <c r="M1692" s="18">
        <f t="shared" si="249"/>
        <v>9.0616429999999994E-3</v>
      </c>
      <c r="N1692" s="18">
        <f t="shared" si="250"/>
        <v>1.0192778499999999E-2</v>
      </c>
      <c r="O1692" s="36">
        <f t="shared" si="251"/>
        <v>5.1490719999999995E-4</v>
      </c>
      <c r="P1692" s="362">
        <f t="shared" si="246"/>
        <v>55095</v>
      </c>
      <c r="Q1692" s="103"/>
      <c r="R1692" s="103"/>
      <c r="S1692" s="103"/>
      <c r="T1692" s="103"/>
      <c r="U1692" s="201">
        <f t="shared" si="247"/>
        <v>55095</v>
      </c>
      <c r="V1692" s="223">
        <f t="shared" si="248"/>
        <v>55095</v>
      </c>
      <c r="W1692" s="155"/>
      <c r="X1692" s="158"/>
      <c r="Y1692" s="152"/>
      <c r="Z1692" s="123"/>
      <c r="AA1692" s="124"/>
      <c r="AB1692" s="122"/>
      <c r="AC1692" s="146"/>
      <c r="AD1692" s="135"/>
      <c r="AE1692" s="144"/>
      <c r="AF1692" s="145"/>
      <c r="AG1692" s="135"/>
    </row>
    <row r="1693" spans="1:33" hidden="1">
      <c r="A1693" s="61" t="s">
        <v>6482</v>
      </c>
      <c r="B1693" s="31" t="s">
        <v>4282</v>
      </c>
      <c r="C1693" s="32" t="s">
        <v>2258</v>
      </c>
      <c r="D1693" s="32" t="s">
        <v>2133</v>
      </c>
      <c r="E1693" s="32" t="s">
        <v>2120</v>
      </c>
      <c r="F1693" s="32" t="s">
        <v>2119</v>
      </c>
      <c r="G1693" s="34" t="s">
        <v>2108</v>
      </c>
      <c r="H1693" s="35" t="s">
        <v>3686</v>
      </c>
      <c r="I1693" s="315">
        <v>11435</v>
      </c>
      <c r="J1693" s="341">
        <v>1806</v>
      </c>
      <c r="K1693" s="336">
        <v>51</v>
      </c>
      <c r="L1693" s="327">
        <v>2055.73</v>
      </c>
      <c r="M1693" s="18">
        <f t="shared" si="249"/>
        <v>4.4599912E-3</v>
      </c>
      <c r="N1693" s="18">
        <f t="shared" si="250"/>
        <v>3.9181915999999999E-3</v>
      </c>
      <c r="O1693" s="36">
        <f t="shared" si="251"/>
        <v>1.979347E-4</v>
      </c>
      <c r="P1693" s="362">
        <f t="shared" si="246"/>
        <v>21179</v>
      </c>
      <c r="Q1693" s="103"/>
      <c r="R1693" s="103"/>
      <c r="S1693" s="103"/>
      <c r="T1693" s="103"/>
      <c r="U1693" s="201">
        <f t="shared" si="247"/>
        <v>21179</v>
      </c>
      <c r="V1693" s="223">
        <f t="shared" si="248"/>
        <v>21179</v>
      </c>
      <c r="W1693" s="155"/>
      <c r="X1693" s="158"/>
      <c r="Y1693" s="152"/>
      <c r="Z1693" s="123"/>
      <c r="AA1693" s="124"/>
      <c r="AB1693" s="122"/>
      <c r="AC1693" s="146"/>
      <c r="AD1693" s="135"/>
      <c r="AE1693" s="144"/>
      <c r="AF1693" s="145"/>
      <c r="AG1693" s="135"/>
    </row>
    <row r="1694" spans="1:33" hidden="1">
      <c r="A1694" s="61" t="s">
        <v>6483</v>
      </c>
      <c r="B1694" s="31" t="s">
        <v>4283</v>
      </c>
      <c r="C1694" s="32" t="s">
        <v>2258</v>
      </c>
      <c r="D1694" s="32" t="s">
        <v>2133</v>
      </c>
      <c r="E1694" s="32" t="s">
        <v>2122</v>
      </c>
      <c r="F1694" s="32">
        <v>3</v>
      </c>
      <c r="G1694" s="34" t="s">
        <v>2109</v>
      </c>
      <c r="H1694" s="35" t="s">
        <v>3688</v>
      </c>
      <c r="I1694" s="315">
        <v>12998</v>
      </c>
      <c r="J1694" s="341">
        <v>1868</v>
      </c>
      <c r="K1694" s="336">
        <v>125</v>
      </c>
      <c r="L1694" s="327">
        <v>1077.29</v>
      </c>
      <c r="M1694" s="18">
        <f t="shared" si="249"/>
        <v>9.6168641000000006E-3</v>
      </c>
      <c r="N1694" s="18">
        <f t="shared" si="250"/>
        <v>1.66754561E-2</v>
      </c>
      <c r="O1694" s="36">
        <f t="shared" si="251"/>
        <v>8.4239180000000001E-4</v>
      </c>
      <c r="P1694" s="362">
        <f t="shared" si="246"/>
        <v>90135</v>
      </c>
      <c r="Q1694" s="103"/>
      <c r="R1694" s="103"/>
      <c r="S1694" s="103"/>
      <c r="T1694" s="103"/>
      <c r="U1694" s="201">
        <f t="shared" si="247"/>
        <v>90135</v>
      </c>
      <c r="V1694" s="223">
        <f t="shared" si="248"/>
        <v>90135</v>
      </c>
      <c r="W1694" s="155"/>
      <c r="X1694" s="158"/>
      <c r="Y1694" s="152"/>
      <c r="Z1694" s="123"/>
      <c r="AA1694" s="124"/>
      <c r="AB1694" s="122"/>
      <c r="AC1694" s="146"/>
      <c r="AD1694" s="135"/>
      <c r="AE1694" s="144"/>
      <c r="AF1694" s="145"/>
      <c r="AG1694" s="135"/>
    </row>
    <row r="1695" spans="1:33" hidden="1">
      <c r="A1695" s="61" t="s">
        <v>6484</v>
      </c>
      <c r="B1695" s="31" t="s">
        <v>4284</v>
      </c>
      <c r="C1695" s="32" t="s">
        <v>2258</v>
      </c>
      <c r="D1695" s="32" t="s">
        <v>2133</v>
      </c>
      <c r="E1695" s="32" t="s">
        <v>2124</v>
      </c>
      <c r="F1695" s="32" t="s">
        <v>2119</v>
      </c>
      <c r="G1695" s="34" t="s">
        <v>2108</v>
      </c>
      <c r="H1695" s="35" t="s">
        <v>3689</v>
      </c>
      <c r="I1695" s="315">
        <v>5812</v>
      </c>
      <c r="J1695" s="341">
        <v>863</v>
      </c>
      <c r="K1695" s="336">
        <v>10</v>
      </c>
      <c r="L1695" s="327">
        <v>1049.55</v>
      </c>
      <c r="M1695" s="18">
        <f t="shared" si="249"/>
        <v>1.7205781E-3</v>
      </c>
      <c r="N1695" s="18">
        <f t="shared" si="250"/>
        <v>1.4147576E-3</v>
      </c>
      <c r="O1695" s="36">
        <f t="shared" si="251"/>
        <v>7.1469099999999996E-5</v>
      </c>
      <c r="P1695" s="362">
        <f t="shared" si="246"/>
        <v>7647</v>
      </c>
      <c r="Q1695" s="103"/>
      <c r="R1695" s="103"/>
      <c r="S1695" s="103"/>
      <c r="T1695" s="103"/>
      <c r="U1695" s="201">
        <f t="shared" si="247"/>
        <v>7647</v>
      </c>
      <c r="V1695" s="223">
        <f t="shared" si="248"/>
        <v>7647</v>
      </c>
      <c r="W1695" s="155"/>
      <c r="X1695" s="158"/>
      <c r="Y1695" s="152"/>
      <c r="Z1695" s="123"/>
      <c r="AA1695" s="124"/>
      <c r="AB1695" s="122"/>
      <c r="AC1695" s="146"/>
      <c r="AD1695" s="135"/>
      <c r="AE1695" s="144"/>
      <c r="AF1695" s="145"/>
      <c r="AG1695" s="135"/>
    </row>
    <row r="1696" spans="1:33" hidden="1">
      <c r="A1696" s="61" t="s">
        <v>6485</v>
      </c>
      <c r="B1696" s="31" t="s">
        <v>4285</v>
      </c>
      <c r="C1696" s="32" t="s">
        <v>2258</v>
      </c>
      <c r="D1696" s="32" t="s">
        <v>2133</v>
      </c>
      <c r="E1696" s="32" t="s">
        <v>2126</v>
      </c>
      <c r="F1696" s="32" t="s">
        <v>2119</v>
      </c>
      <c r="G1696" s="34" t="s">
        <v>2108</v>
      </c>
      <c r="H1696" s="35" t="s">
        <v>3690</v>
      </c>
      <c r="I1696" s="315">
        <v>6002</v>
      </c>
      <c r="J1696" s="341">
        <v>958</v>
      </c>
      <c r="K1696" s="336">
        <v>24</v>
      </c>
      <c r="L1696" s="327">
        <v>1011.85</v>
      </c>
      <c r="M1696" s="18">
        <f t="shared" si="249"/>
        <v>3.9986670999999996E-3</v>
      </c>
      <c r="N1696" s="18">
        <f t="shared" si="250"/>
        <v>3.7858606E-3</v>
      </c>
      <c r="O1696" s="36">
        <f t="shared" si="251"/>
        <v>1.912498E-4</v>
      </c>
      <c r="P1696" s="362">
        <f t="shared" si="246"/>
        <v>20463</v>
      </c>
      <c r="Q1696" s="103"/>
      <c r="R1696" s="103"/>
      <c r="S1696" s="103"/>
      <c r="T1696" s="103"/>
      <c r="U1696" s="201">
        <f t="shared" si="247"/>
        <v>20463</v>
      </c>
      <c r="V1696" s="223">
        <f t="shared" si="248"/>
        <v>20463</v>
      </c>
      <c r="W1696" s="155"/>
      <c r="X1696" s="158"/>
      <c r="Y1696" s="152"/>
      <c r="Z1696" s="123"/>
      <c r="AA1696" s="124"/>
      <c r="AB1696" s="122"/>
      <c r="AC1696" s="147"/>
      <c r="AD1696" s="135"/>
      <c r="AE1696" s="144"/>
      <c r="AF1696" s="145"/>
      <c r="AG1696" s="135"/>
    </row>
    <row r="1697" spans="1:33" hidden="1">
      <c r="A1697" s="61" t="s">
        <v>6486</v>
      </c>
      <c r="B1697" s="31" t="s">
        <v>4286</v>
      </c>
      <c r="C1697" s="32" t="s">
        <v>2258</v>
      </c>
      <c r="D1697" s="32" t="s">
        <v>2157</v>
      </c>
      <c r="E1697" s="32" t="s">
        <v>2116</v>
      </c>
      <c r="F1697" s="32" t="s">
        <v>2117</v>
      </c>
      <c r="G1697" s="34" t="s">
        <v>2107</v>
      </c>
      <c r="H1697" s="35" t="s">
        <v>3691</v>
      </c>
      <c r="I1697" s="315">
        <v>35101</v>
      </c>
      <c r="J1697" s="341">
        <v>4615</v>
      </c>
      <c r="K1697" s="336">
        <v>129</v>
      </c>
      <c r="L1697" s="327">
        <v>1691.52</v>
      </c>
      <c r="M1697" s="18">
        <f t="shared" si="249"/>
        <v>3.6751089000000002E-3</v>
      </c>
      <c r="N1697" s="18">
        <f t="shared" si="250"/>
        <v>1.0026856000000001E-2</v>
      </c>
      <c r="O1697" s="36">
        <f t="shared" si="251"/>
        <v>5.0652529999999996E-4</v>
      </c>
      <c r="P1697" s="362">
        <f t="shared" si="246"/>
        <v>54198</v>
      </c>
      <c r="Q1697" s="103"/>
      <c r="R1697" s="103"/>
      <c r="S1697" s="103"/>
      <c r="T1697" s="103"/>
      <c r="U1697" s="201">
        <f t="shared" si="247"/>
        <v>54198</v>
      </c>
      <c r="V1697" s="223">
        <f t="shared" si="248"/>
        <v>54198</v>
      </c>
      <c r="W1697" s="155"/>
      <c r="X1697" s="158"/>
      <c r="Y1697" s="152"/>
      <c r="Z1697" s="123"/>
      <c r="AA1697" s="124"/>
      <c r="AB1697" s="122"/>
      <c r="AC1697" s="146"/>
      <c r="AD1697" s="135"/>
      <c r="AE1697" s="144"/>
      <c r="AF1697" s="145"/>
      <c r="AG1697" s="135"/>
    </row>
    <row r="1698" spans="1:33" hidden="1">
      <c r="A1698" s="61" t="s">
        <v>6487</v>
      </c>
      <c r="B1698" s="31" t="s">
        <v>4287</v>
      </c>
      <c r="C1698" s="32" t="s">
        <v>2258</v>
      </c>
      <c r="D1698" s="32" t="s">
        <v>2157</v>
      </c>
      <c r="E1698" s="32" t="s">
        <v>2115</v>
      </c>
      <c r="F1698" s="32" t="s">
        <v>2117</v>
      </c>
      <c r="G1698" s="34" t="s">
        <v>2107</v>
      </c>
      <c r="H1698" s="35" t="s">
        <v>3692</v>
      </c>
      <c r="I1698" s="315">
        <v>3541</v>
      </c>
      <c r="J1698" s="341">
        <v>397</v>
      </c>
      <c r="K1698" s="336">
        <v>13</v>
      </c>
      <c r="L1698" s="327">
        <v>3393.62</v>
      </c>
      <c r="M1698" s="18">
        <f t="shared" si="249"/>
        <v>3.6712792E-3</v>
      </c>
      <c r="N1698" s="18">
        <f t="shared" si="250"/>
        <v>4.2948170000000003E-4</v>
      </c>
      <c r="O1698" s="36">
        <f t="shared" si="251"/>
        <v>2.1696E-5</v>
      </c>
      <c r="P1698" s="362">
        <f t="shared" si="246"/>
        <v>2321</v>
      </c>
      <c r="Q1698" s="103"/>
      <c r="R1698" s="103"/>
      <c r="S1698" s="103"/>
      <c r="T1698" s="103"/>
      <c r="U1698" s="201">
        <f t="shared" si="247"/>
        <v>2321</v>
      </c>
      <c r="V1698" s="223">
        <f t="shared" si="248"/>
        <v>2321</v>
      </c>
      <c r="W1698" s="155"/>
      <c r="X1698" s="158"/>
      <c r="Y1698" s="152"/>
      <c r="Z1698" s="123"/>
      <c r="AA1698" s="124"/>
      <c r="AB1698" s="122"/>
      <c r="AC1698" s="146"/>
      <c r="AD1698" s="135"/>
      <c r="AE1698" s="144"/>
      <c r="AF1698" s="145"/>
      <c r="AG1698" s="135"/>
    </row>
    <row r="1699" spans="1:33" hidden="1">
      <c r="A1699" s="61" t="s">
        <v>6488</v>
      </c>
      <c r="B1699" s="31" t="s">
        <v>4288</v>
      </c>
      <c r="C1699" s="32" t="s">
        <v>2258</v>
      </c>
      <c r="D1699" s="32" t="s">
        <v>2157</v>
      </c>
      <c r="E1699" s="32" t="s">
        <v>2120</v>
      </c>
      <c r="F1699" s="32" t="s">
        <v>2119</v>
      </c>
      <c r="G1699" s="34" t="s">
        <v>2108</v>
      </c>
      <c r="H1699" s="35" t="s">
        <v>3693</v>
      </c>
      <c r="I1699" s="315">
        <v>7621</v>
      </c>
      <c r="J1699" s="341">
        <v>1326</v>
      </c>
      <c r="K1699" s="336">
        <v>103</v>
      </c>
      <c r="L1699" s="327">
        <v>1453.34</v>
      </c>
      <c r="M1699" s="18">
        <f t="shared" si="249"/>
        <v>1.35152867E-2</v>
      </c>
      <c r="N1699" s="18">
        <f t="shared" si="250"/>
        <v>1.2331092599999999E-2</v>
      </c>
      <c r="O1699" s="36">
        <f t="shared" si="251"/>
        <v>6.2292809999999995E-4</v>
      </c>
      <c r="P1699" s="362">
        <f t="shared" si="246"/>
        <v>66653</v>
      </c>
      <c r="Q1699" s="103"/>
      <c r="R1699" s="103"/>
      <c r="S1699" s="103"/>
      <c r="T1699" s="103"/>
      <c r="U1699" s="201">
        <f t="shared" si="247"/>
        <v>66653</v>
      </c>
      <c r="V1699" s="223">
        <f t="shared" si="248"/>
        <v>66653</v>
      </c>
      <c r="W1699" s="155"/>
      <c r="X1699" s="158"/>
      <c r="Y1699" s="152"/>
      <c r="Z1699" s="123"/>
      <c r="AA1699" s="124"/>
      <c r="AB1699" s="122"/>
      <c r="AC1699" s="146"/>
      <c r="AD1699" s="135"/>
      <c r="AE1699" s="144"/>
      <c r="AF1699" s="145"/>
      <c r="AG1699" s="135"/>
    </row>
    <row r="1700" spans="1:33" hidden="1">
      <c r="A1700" s="61" t="s">
        <v>6489</v>
      </c>
      <c r="B1700" s="31" t="s">
        <v>4289</v>
      </c>
      <c r="C1700" s="32" t="s">
        <v>2258</v>
      </c>
      <c r="D1700" s="32" t="s">
        <v>2157</v>
      </c>
      <c r="E1700" s="32" t="s">
        <v>2122</v>
      </c>
      <c r="F1700" s="32" t="s">
        <v>2119</v>
      </c>
      <c r="G1700" s="34" t="s">
        <v>2108</v>
      </c>
      <c r="H1700" s="35" t="s">
        <v>3694</v>
      </c>
      <c r="I1700" s="315">
        <v>13786</v>
      </c>
      <c r="J1700" s="341">
        <v>2208</v>
      </c>
      <c r="K1700" s="336">
        <v>75</v>
      </c>
      <c r="L1700" s="327">
        <v>1674.6</v>
      </c>
      <c r="M1700" s="18">
        <f t="shared" si="249"/>
        <v>5.4403016999999996E-3</v>
      </c>
      <c r="N1700" s="18">
        <f t="shared" si="250"/>
        <v>7.1731674000000004E-3</v>
      </c>
      <c r="O1700" s="36">
        <f t="shared" si="251"/>
        <v>3.623659E-4</v>
      </c>
      <c r="P1700" s="362">
        <f t="shared" si="246"/>
        <v>38773</v>
      </c>
      <c r="Q1700" s="103"/>
      <c r="R1700" s="103"/>
      <c r="S1700" s="103"/>
      <c r="T1700" s="103"/>
      <c r="U1700" s="201">
        <f t="shared" si="247"/>
        <v>38773</v>
      </c>
      <c r="V1700" s="223">
        <f t="shared" si="248"/>
        <v>38773</v>
      </c>
      <c r="W1700" s="155"/>
      <c r="X1700" s="158"/>
      <c r="Y1700" s="152"/>
      <c r="Z1700" s="123"/>
      <c r="AA1700" s="124"/>
      <c r="AB1700" s="122"/>
      <c r="AC1700" s="146"/>
      <c r="AD1700" s="135"/>
      <c r="AE1700" s="144"/>
      <c r="AF1700" s="145"/>
      <c r="AG1700" s="135"/>
    </row>
    <row r="1701" spans="1:33" hidden="1">
      <c r="A1701" s="61" t="s">
        <v>6490</v>
      </c>
      <c r="B1701" s="31" t="s">
        <v>4290</v>
      </c>
      <c r="C1701" s="32" t="s">
        <v>2258</v>
      </c>
      <c r="D1701" s="32" t="s">
        <v>2157</v>
      </c>
      <c r="E1701" s="32" t="s">
        <v>2124</v>
      </c>
      <c r="F1701" s="32" t="s">
        <v>2119</v>
      </c>
      <c r="G1701" s="34" t="s">
        <v>2108</v>
      </c>
      <c r="H1701" s="35" t="s">
        <v>3695</v>
      </c>
      <c r="I1701" s="315">
        <v>6034</v>
      </c>
      <c r="J1701" s="341">
        <v>942</v>
      </c>
      <c r="K1701" s="336">
        <v>52</v>
      </c>
      <c r="L1701" s="327">
        <v>1934.83</v>
      </c>
      <c r="M1701" s="18">
        <f t="shared" si="249"/>
        <v>8.6178321999999998E-3</v>
      </c>
      <c r="N1701" s="18">
        <f t="shared" si="250"/>
        <v>4.1957163E-3</v>
      </c>
      <c r="O1701" s="36">
        <f t="shared" si="251"/>
        <v>2.1195440000000001E-4</v>
      </c>
      <c r="P1701" s="362">
        <f t="shared" si="246"/>
        <v>22679</v>
      </c>
      <c r="Q1701" s="103"/>
      <c r="R1701" s="103"/>
      <c r="S1701" s="103"/>
      <c r="T1701" s="103"/>
      <c r="U1701" s="201">
        <f t="shared" si="247"/>
        <v>22679</v>
      </c>
      <c r="V1701" s="223">
        <f t="shared" si="248"/>
        <v>22679</v>
      </c>
      <c r="W1701" s="155"/>
      <c r="X1701" s="158"/>
      <c r="Y1701" s="152"/>
      <c r="Z1701" s="123"/>
      <c r="AA1701" s="124"/>
      <c r="AB1701" s="122"/>
      <c r="AC1701" s="146"/>
      <c r="AD1701" s="135"/>
      <c r="AE1701" s="144"/>
      <c r="AF1701" s="145"/>
      <c r="AG1701" s="135"/>
    </row>
    <row r="1702" spans="1:33" hidden="1">
      <c r="A1702" s="61" t="s">
        <v>6491</v>
      </c>
      <c r="B1702" s="31" t="s">
        <v>4291</v>
      </c>
      <c r="C1702" s="32" t="s">
        <v>2258</v>
      </c>
      <c r="D1702" s="32" t="s">
        <v>2159</v>
      </c>
      <c r="E1702" s="32" t="s">
        <v>2116</v>
      </c>
      <c r="F1702" s="32" t="s">
        <v>2117</v>
      </c>
      <c r="G1702" s="34" t="s">
        <v>2107</v>
      </c>
      <c r="H1702" s="35" t="s">
        <v>3696</v>
      </c>
      <c r="I1702" s="315">
        <v>38101</v>
      </c>
      <c r="J1702" s="341">
        <v>4839</v>
      </c>
      <c r="K1702" s="336">
        <v>99</v>
      </c>
      <c r="L1702" s="327">
        <v>1575.15</v>
      </c>
      <c r="M1702" s="18">
        <f t="shared" si="249"/>
        <v>2.5983568999999999E-3</v>
      </c>
      <c r="N1702" s="18">
        <f t="shared" si="250"/>
        <v>7.9823819999999997E-3</v>
      </c>
      <c r="O1702" s="36">
        <f t="shared" si="251"/>
        <v>4.0324490000000001E-4</v>
      </c>
      <c r="P1702" s="362">
        <f t="shared" si="246"/>
        <v>43147</v>
      </c>
      <c r="Q1702" s="103"/>
      <c r="R1702" s="103"/>
      <c r="S1702" s="103"/>
      <c r="T1702" s="103"/>
      <c r="U1702" s="201">
        <f t="shared" si="247"/>
        <v>43147</v>
      </c>
      <c r="V1702" s="223">
        <f t="shared" si="248"/>
        <v>43147</v>
      </c>
      <c r="W1702" s="155"/>
      <c r="X1702" s="158"/>
      <c r="Y1702" s="152"/>
      <c r="Z1702" s="123"/>
      <c r="AA1702" s="124"/>
      <c r="AB1702" s="122"/>
      <c r="AC1702" s="146"/>
      <c r="AD1702" s="135"/>
      <c r="AE1702" s="144"/>
      <c r="AF1702" s="145"/>
      <c r="AG1702" s="135"/>
    </row>
    <row r="1703" spans="1:33" hidden="1">
      <c r="A1703" s="61" t="s">
        <v>6492</v>
      </c>
      <c r="B1703" s="31" t="s">
        <v>4292</v>
      </c>
      <c r="C1703" s="32" t="s">
        <v>2258</v>
      </c>
      <c r="D1703" s="32" t="s">
        <v>2159</v>
      </c>
      <c r="E1703" s="32" t="s">
        <v>2120</v>
      </c>
      <c r="F1703" s="32" t="s">
        <v>2119</v>
      </c>
      <c r="G1703" s="34" t="s">
        <v>2108</v>
      </c>
      <c r="H1703" s="35" t="s">
        <v>3697</v>
      </c>
      <c r="I1703" s="315">
        <v>4618</v>
      </c>
      <c r="J1703" s="341">
        <v>718</v>
      </c>
      <c r="K1703" s="336">
        <v>35</v>
      </c>
      <c r="L1703" s="327">
        <v>1244.1500000000001</v>
      </c>
      <c r="M1703" s="18">
        <f t="shared" si="249"/>
        <v>7.5790385000000004E-3</v>
      </c>
      <c r="N1703" s="18">
        <f t="shared" si="250"/>
        <v>4.3738694E-3</v>
      </c>
      <c r="O1703" s="36">
        <f t="shared" si="251"/>
        <v>2.2095409999999999E-4</v>
      </c>
      <c r="P1703" s="362">
        <f t="shared" si="246"/>
        <v>23642</v>
      </c>
      <c r="Q1703" s="103"/>
      <c r="R1703" s="103"/>
      <c r="S1703" s="103"/>
      <c r="T1703" s="103"/>
      <c r="U1703" s="201">
        <f t="shared" si="247"/>
        <v>23642</v>
      </c>
      <c r="V1703" s="223">
        <f t="shared" si="248"/>
        <v>23642</v>
      </c>
      <c r="W1703" s="155"/>
      <c r="X1703" s="158"/>
      <c r="Y1703" s="152"/>
      <c r="Z1703" s="123"/>
      <c r="AA1703" s="124"/>
      <c r="AB1703" s="122"/>
      <c r="AC1703" s="146"/>
      <c r="AD1703" s="135"/>
      <c r="AE1703" s="144"/>
      <c r="AF1703" s="145"/>
      <c r="AG1703" s="135"/>
    </row>
    <row r="1704" spans="1:33" hidden="1">
      <c r="A1704" s="61" t="s">
        <v>6493</v>
      </c>
      <c r="B1704" s="31" t="s">
        <v>4293</v>
      </c>
      <c r="C1704" s="32" t="s">
        <v>2258</v>
      </c>
      <c r="D1704" s="32" t="s">
        <v>2159</v>
      </c>
      <c r="E1704" s="32" t="s">
        <v>2122</v>
      </c>
      <c r="F1704" s="32" t="s">
        <v>2119</v>
      </c>
      <c r="G1704" s="34" t="s">
        <v>2108</v>
      </c>
      <c r="H1704" s="35" t="s">
        <v>3696</v>
      </c>
      <c r="I1704" s="315">
        <v>4858</v>
      </c>
      <c r="J1704" s="341">
        <v>775</v>
      </c>
      <c r="K1704" s="336">
        <v>15</v>
      </c>
      <c r="L1704" s="327">
        <v>2069.5100000000002</v>
      </c>
      <c r="M1704" s="18">
        <f t="shared" si="249"/>
        <v>3.0876903999999998E-3</v>
      </c>
      <c r="N1704" s="18">
        <f t="shared" si="250"/>
        <v>1.1562930000000001E-3</v>
      </c>
      <c r="O1704" s="36">
        <f t="shared" si="251"/>
        <v>5.8412300000000003E-5</v>
      </c>
      <c r="P1704" s="362">
        <f t="shared" si="246"/>
        <v>6250</v>
      </c>
      <c r="Q1704" s="103"/>
      <c r="R1704" s="103"/>
      <c r="S1704" s="103"/>
      <c r="T1704" s="103"/>
      <c r="U1704" s="201">
        <f t="shared" si="247"/>
        <v>6250</v>
      </c>
      <c r="V1704" s="223">
        <f t="shared" si="248"/>
        <v>6250</v>
      </c>
      <c r="W1704" s="155"/>
      <c r="X1704" s="158"/>
      <c r="Y1704" s="152"/>
      <c r="Z1704" s="123"/>
      <c r="AA1704" s="124"/>
      <c r="AB1704" s="122"/>
      <c r="AC1704" s="146"/>
      <c r="AD1704" s="135"/>
      <c r="AE1704" s="144"/>
      <c r="AF1704" s="145"/>
      <c r="AG1704" s="135"/>
    </row>
    <row r="1705" spans="1:33" hidden="1">
      <c r="A1705" s="61" t="s">
        <v>6494</v>
      </c>
      <c r="B1705" s="31" t="s">
        <v>4294</v>
      </c>
      <c r="C1705" s="32" t="s">
        <v>2258</v>
      </c>
      <c r="D1705" s="32" t="s">
        <v>2159</v>
      </c>
      <c r="E1705" s="32" t="s">
        <v>2126</v>
      </c>
      <c r="F1705" s="32" t="s">
        <v>2119</v>
      </c>
      <c r="G1705" s="34" t="s">
        <v>2108</v>
      </c>
      <c r="H1705" s="35" t="s">
        <v>3698</v>
      </c>
      <c r="I1705" s="315">
        <v>3341</v>
      </c>
      <c r="J1705" s="341">
        <v>495</v>
      </c>
      <c r="K1705" s="336">
        <v>12</v>
      </c>
      <c r="L1705" s="327">
        <v>1334.02</v>
      </c>
      <c r="M1705" s="18">
        <f t="shared" si="249"/>
        <v>3.591739E-3</v>
      </c>
      <c r="N1705" s="18">
        <f t="shared" si="250"/>
        <v>1.3327466999999999E-3</v>
      </c>
      <c r="O1705" s="36">
        <f t="shared" si="251"/>
        <v>6.7326100000000006E-5</v>
      </c>
      <c r="P1705" s="362">
        <f t="shared" si="246"/>
        <v>7203</v>
      </c>
      <c r="Q1705" s="103"/>
      <c r="R1705" s="103"/>
      <c r="S1705" s="103"/>
      <c r="T1705" s="103"/>
      <c r="U1705" s="201">
        <f t="shared" si="247"/>
        <v>7203</v>
      </c>
      <c r="V1705" s="223">
        <f t="shared" si="248"/>
        <v>7203</v>
      </c>
      <c r="W1705" s="155"/>
      <c r="X1705" s="158"/>
      <c r="Y1705" s="152"/>
      <c r="Z1705" s="123"/>
      <c r="AA1705" s="124"/>
      <c r="AB1705" s="122"/>
      <c r="AC1705" s="146"/>
      <c r="AD1705" s="135"/>
      <c r="AE1705" s="144"/>
      <c r="AF1705" s="145"/>
      <c r="AG1705" s="135"/>
    </row>
    <row r="1706" spans="1:33" hidden="1">
      <c r="A1706" s="61" t="s">
        <v>6495</v>
      </c>
      <c r="B1706" s="31" t="s">
        <v>4295</v>
      </c>
      <c r="C1706" s="32" t="s">
        <v>2258</v>
      </c>
      <c r="D1706" s="32" t="s">
        <v>2159</v>
      </c>
      <c r="E1706" s="32" t="s">
        <v>2133</v>
      </c>
      <c r="F1706" s="32">
        <v>3</v>
      </c>
      <c r="G1706" s="34" t="s">
        <v>2109</v>
      </c>
      <c r="H1706" s="35" t="s">
        <v>3699</v>
      </c>
      <c r="I1706" s="315">
        <v>7580</v>
      </c>
      <c r="J1706" s="341">
        <v>1103</v>
      </c>
      <c r="K1706" s="336">
        <v>87</v>
      </c>
      <c r="L1706" s="327">
        <v>1771.71</v>
      </c>
      <c r="M1706" s="18">
        <f t="shared" si="249"/>
        <v>1.14775725E-2</v>
      </c>
      <c r="N1706" s="18">
        <f t="shared" si="250"/>
        <v>7.1455047999999998E-3</v>
      </c>
      <c r="O1706" s="36">
        <f t="shared" si="251"/>
        <v>3.6096849999999998E-4</v>
      </c>
      <c r="P1706" s="362">
        <f t="shared" si="246"/>
        <v>38623</v>
      </c>
      <c r="Q1706" s="103"/>
      <c r="R1706" s="103"/>
      <c r="S1706" s="103"/>
      <c r="T1706" s="103"/>
      <c r="U1706" s="201">
        <f t="shared" si="247"/>
        <v>38623</v>
      </c>
      <c r="V1706" s="223">
        <f t="shared" si="248"/>
        <v>38623</v>
      </c>
      <c r="W1706" s="155"/>
      <c r="X1706" s="158"/>
      <c r="Y1706" s="152"/>
      <c r="Z1706" s="123"/>
      <c r="AA1706" s="124"/>
      <c r="AB1706" s="122"/>
      <c r="AC1706" s="146"/>
      <c r="AD1706" s="135"/>
      <c r="AE1706" s="144"/>
      <c r="AF1706" s="145"/>
      <c r="AG1706" s="135"/>
    </row>
    <row r="1707" spans="1:33" hidden="1">
      <c r="A1707" s="61" t="s">
        <v>6496</v>
      </c>
      <c r="B1707" s="31" t="s">
        <v>4296</v>
      </c>
      <c r="C1707" s="32" t="s">
        <v>2258</v>
      </c>
      <c r="D1707" s="32" t="s">
        <v>2159</v>
      </c>
      <c r="E1707" s="32" t="s">
        <v>2157</v>
      </c>
      <c r="F1707" s="32" t="s">
        <v>2119</v>
      </c>
      <c r="G1707" s="34" t="s">
        <v>2108</v>
      </c>
      <c r="H1707" s="35" t="s">
        <v>3700</v>
      </c>
      <c r="I1707" s="315">
        <v>4706</v>
      </c>
      <c r="J1707" s="341">
        <v>695</v>
      </c>
      <c r="K1707" s="336">
        <v>29</v>
      </c>
      <c r="L1707" s="327">
        <v>2197.9499999999998</v>
      </c>
      <c r="M1707" s="18">
        <f t="shared" si="249"/>
        <v>6.1623459000000004E-3</v>
      </c>
      <c r="N1707" s="18">
        <f t="shared" si="250"/>
        <v>1.9485567E-3</v>
      </c>
      <c r="O1707" s="36">
        <f t="shared" si="251"/>
        <v>9.8434899999999995E-5</v>
      </c>
      <c r="P1707" s="362">
        <f t="shared" si="246"/>
        <v>10532</v>
      </c>
      <c r="Q1707" s="103"/>
      <c r="R1707" s="103"/>
      <c r="S1707" s="103"/>
      <c r="T1707" s="103"/>
      <c r="U1707" s="201">
        <f t="shared" si="247"/>
        <v>10532</v>
      </c>
      <c r="V1707" s="223">
        <f t="shared" si="248"/>
        <v>10532</v>
      </c>
      <c r="W1707" s="155"/>
      <c r="X1707" s="158"/>
      <c r="Y1707" s="152"/>
      <c r="Z1707" s="123"/>
      <c r="AA1707" s="124"/>
      <c r="AB1707" s="122"/>
      <c r="AC1707" s="146"/>
      <c r="AD1707" s="135"/>
      <c r="AE1707" s="144"/>
      <c r="AF1707" s="145"/>
      <c r="AG1707" s="135"/>
    </row>
    <row r="1708" spans="1:33" hidden="1">
      <c r="A1708" s="61" t="s">
        <v>6497</v>
      </c>
      <c r="B1708" s="31" t="s">
        <v>4297</v>
      </c>
      <c r="C1708" s="32" t="s">
        <v>2258</v>
      </c>
      <c r="D1708" s="32" t="s">
        <v>2172</v>
      </c>
      <c r="E1708" s="32" t="s">
        <v>2116</v>
      </c>
      <c r="F1708" s="32" t="s">
        <v>2117</v>
      </c>
      <c r="G1708" s="34" t="s">
        <v>2107</v>
      </c>
      <c r="H1708" s="35" t="s">
        <v>3701</v>
      </c>
      <c r="I1708" s="315">
        <v>1290</v>
      </c>
      <c r="J1708" s="341">
        <v>138</v>
      </c>
      <c r="K1708" s="336">
        <v>0</v>
      </c>
      <c r="L1708" s="327">
        <v>4993.76</v>
      </c>
      <c r="M1708" s="18">
        <f t="shared" si="249"/>
        <v>0</v>
      </c>
      <c r="N1708" s="18">
        <f t="shared" si="250"/>
        <v>0</v>
      </c>
      <c r="O1708" s="36">
        <f t="shared" si="251"/>
        <v>0</v>
      </c>
      <c r="P1708" s="362">
        <f t="shared" si="246"/>
        <v>0</v>
      </c>
      <c r="Q1708" s="103"/>
      <c r="R1708" s="103"/>
      <c r="S1708" s="103"/>
      <c r="T1708" s="103"/>
      <c r="U1708" s="201">
        <f t="shared" si="247"/>
        <v>0</v>
      </c>
      <c r="V1708" s="223">
        <f t="shared" si="248"/>
        <v>0</v>
      </c>
      <c r="W1708" s="155"/>
      <c r="X1708" s="158"/>
      <c r="Y1708" s="152"/>
      <c r="Z1708" s="123"/>
      <c r="AA1708" s="124"/>
      <c r="AB1708" s="122"/>
      <c r="AC1708" s="146"/>
      <c r="AD1708" s="135"/>
      <c r="AE1708" s="144"/>
      <c r="AF1708" s="145"/>
      <c r="AG1708" s="135"/>
    </row>
    <row r="1709" spans="1:33" hidden="1">
      <c r="A1709" s="61" t="s">
        <v>6498</v>
      </c>
      <c r="B1709" s="31" t="s">
        <v>4298</v>
      </c>
      <c r="C1709" s="32" t="s">
        <v>2258</v>
      </c>
      <c r="D1709" s="32" t="s">
        <v>2172</v>
      </c>
      <c r="E1709" s="32" t="s">
        <v>2115</v>
      </c>
      <c r="F1709" s="32">
        <v>3</v>
      </c>
      <c r="G1709" s="34" t="s">
        <v>2109</v>
      </c>
      <c r="H1709" s="35" t="s">
        <v>3702</v>
      </c>
      <c r="I1709" s="315">
        <v>17607</v>
      </c>
      <c r="J1709" s="341">
        <v>2429</v>
      </c>
      <c r="K1709" s="336">
        <v>71</v>
      </c>
      <c r="L1709" s="327">
        <v>1435.45</v>
      </c>
      <c r="M1709" s="18">
        <f t="shared" ref="M1709:M1740" si="252" xml:space="preserve"> ROUNDDOWN(K1709/I1709,10)</f>
        <v>4.0324870000000004E-3</v>
      </c>
      <c r="N1709" s="18">
        <f t="shared" ref="N1709:N1740" si="253">ROUNDDOWN(J1709*M1709/L1709,10)</f>
        <v>6.8235819999999999E-3</v>
      </c>
      <c r="O1709" s="36">
        <f t="shared" ref="O1709:O1740" si="254">ROUNDDOWN(N1709/$N$2500,10)</f>
        <v>3.4470589999999998E-4</v>
      </c>
      <c r="P1709" s="362">
        <f t="shared" si="246"/>
        <v>36883</v>
      </c>
      <c r="Q1709" s="103"/>
      <c r="R1709" s="103"/>
      <c r="S1709" s="103"/>
      <c r="T1709" s="103"/>
      <c r="U1709" s="201">
        <f t="shared" si="247"/>
        <v>36883</v>
      </c>
      <c r="V1709" s="223">
        <f t="shared" si="248"/>
        <v>36883</v>
      </c>
      <c r="W1709" s="155"/>
      <c r="X1709" s="158"/>
      <c r="Y1709" s="152"/>
      <c r="Z1709" s="123"/>
      <c r="AA1709" s="124"/>
      <c r="AB1709" s="122"/>
      <c r="AC1709" s="146"/>
      <c r="AD1709" s="135"/>
      <c r="AE1709" s="144"/>
      <c r="AF1709" s="145"/>
      <c r="AG1709" s="135"/>
    </row>
    <row r="1710" spans="1:33" hidden="1">
      <c r="A1710" s="61" t="s">
        <v>6499</v>
      </c>
      <c r="B1710" s="31" t="s">
        <v>4299</v>
      </c>
      <c r="C1710" s="32" t="s">
        <v>2258</v>
      </c>
      <c r="D1710" s="32" t="s">
        <v>2172</v>
      </c>
      <c r="E1710" s="32" t="s">
        <v>2120</v>
      </c>
      <c r="F1710" s="32" t="s">
        <v>2119</v>
      </c>
      <c r="G1710" s="34" t="s">
        <v>2108</v>
      </c>
      <c r="H1710" s="35" t="s">
        <v>3703</v>
      </c>
      <c r="I1710" s="315">
        <v>3206</v>
      </c>
      <c r="J1710" s="341">
        <v>435</v>
      </c>
      <c r="K1710" s="336">
        <v>27</v>
      </c>
      <c r="L1710" s="327">
        <v>1316.26</v>
      </c>
      <c r="M1710" s="18">
        <f t="shared" si="252"/>
        <v>8.4217092000000004E-3</v>
      </c>
      <c r="N1710" s="18">
        <f t="shared" si="253"/>
        <v>2.7832217E-3</v>
      </c>
      <c r="O1710" s="36">
        <f t="shared" si="254"/>
        <v>1.405996E-4</v>
      </c>
      <c r="P1710" s="362">
        <f t="shared" ref="P1710:P1767" si="255">ROUNDDOWN(107000000*O1710,0)</f>
        <v>15044</v>
      </c>
      <c r="Q1710" s="103"/>
      <c r="R1710" s="103"/>
      <c r="S1710" s="103"/>
      <c r="T1710" s="103"/>
      <c r="U1710" s="201">
        <f t="shared" ref="U1710:U1767" si="256">MIN(P1710:S1710)</f>
        <v>15044</v>
      </c>
      <c r="V1710" s="223">
        <f t="shared" si="248"/>
        <v>15044</v>
      </c>
      <c r="W1710" s="155"/>
      <c r="X1710" s="158"/>
      <c r="Y1710" s="152"/>
      <c r="Z1710" s="123"/>
      <c r="AA1710" s="124"/>
      <c r="AB1710" s="122"/>
      <c r="AC1710" s="146"/>
      <c r="AD1710" s="135"/>
      <c r="AE1710" s="144"/>
      <c r="AF1710" s="145"/>
      <c r="AG1710" s="135"/>
    </row>
    <row r="1711" spans="1:33" hidden="1">
      <c r="A1711" s="61" t="s">
        <v>6500</v>
      </c>
      <c r="B1711" s="31" t="s">
        <v>4300</v>
      </c>
      <c r="C1711" s="32" t="s">
        <v>2258</v>
      </c>
      <c r="D1711" s="32" t="s">
        <v>2172</v>
      </c>
      <c r="E1711" s="32" t="s">
        <v>2122</v>
      </c>
      <c r="F1711" s="32" t="s">
        <v>2119</v>
      </c>
      <c r="G1711" s="34" t="s">
        <v>2108</v>
      </c>
      <c r="H1711" s="35" t="s">
        <v>3704</v>
      </c>
      <c r="I1711" s="315">
        <v>9713</v>
      </c>
      <c r="J1711" s="341">
        <v>1317</v>
      </c>
      <c r="K1711" s="336">
        <v>67</v>
      </c>
      <c r="L1711" s="327">
        <v>1956.82</v>
      </c>
      <c r="M1711" s="18">
        <f t="shared" si="252"/>
        <v>6.8979716999999999E-3</v>
      </c>
      <c r="N1711" s="18">
        <f t="shared" si="253"/>
        <v>4.6425468999999999E-3</v>
      </c>
      <c r="O1711" s="36">
        <f t="shared" si="254"/>
        <v>2.3452689999999999E-4</v>
      </c>
      <c r="P1711" s="362">
        <f t="shared" si="255"/>
        <v>25094</v>
      </c>
      <c r="Q1711" s="103"/>
      <c r="R1711" s="103"/>
      <c r="S1711" s="103"/>
      <c r="T1711" s="103"/>
      <c r="U1711" s="201">
        <f t="shared" si="256"/>
        <v>25094</v>
      </c>
      <c r="V1711" s="223">
        <f t="shared" si="248"/>
        <v>25094</v>
      </c>
      <c r="W1711" s="155"/>
      <c r="X1711" s="158"/>
      <c r="Y1711" s="152"/>
      <c r="Z1711" s="123"/>
      <c r="AA1711" s="124"/>
      <c r="AB1711" s="122"/>
      <c r="AC1711" s="146"/>
      <c r="AD1711" s="135"/>
      <c r="AE1711" s="144"/>
      <c r="AF1711" s="145"/>
      <c r="AG1711" s="135"/>
    </row>
    <row r="1712" spans="1:33" hidden="1">
      <c r="A1712" s="61" t="s">
        <v>6501</v>
      </c>
      <c r="B1712" s="31" t="s">
        <v>4301</v>
      </c>
      <c r="C1712" s="32" t="s">
        <v>2258</v>
      </c>
      <c r="D1712" s="32" t="s">
        <v>2172</v>
      </c>
      <c r="E1712" s="32" t="s">
        <v>2124</v>
      </c>
      <c r="F1712" s="32" t="s">
        <v>2119</v>
      </c>
      <c r="G1712" s="34" t="s">
        <v>2108</v>
      </c>
      <c r="H1712" s="35" t="s">
        <v>3705</v>
      </c>
      <c r="I1712" s="315">
        <v>3622</v>
      </c>
      <c r="J1712" s="341">
        <v>474</v>
      </c>
      <c r="K1712" s="336">
        <v>17</v>
      </c>
      <c r="L1712" s="327">
        <v>1965.05</v>
      </c>
      <c r="M1712" s="18">
        <f t="shared" si="252"/>
        <v>4.6935394000000002E-3</v>
      </c>
      <c r="N1712" s="18">
        <f t="shared" si="253"/>
        <v>1.1321532E-3</v>
      </c>
      <c r="O1712" s="36">
        <f t="shared" si="254"/>
        <v>5.7192799999999999E-5</v>
      </c>
      <c r="P1712" s="362">
        <f t="shared" si="255"/>
        <v>6119</v>
      </c>
      <c r="Q1712" s="103"/>
      <c r="R1712" s="103"/>
      <c r="S1712" s="103"/>
      <c r="T1712" s="103"/>
      <c r="U1712" s="201">
        <f t="shared" si="256"/>
        <v>6119</v>
      </c>
      <c r="V1712" s="223">
        <f t="shared" si="248"/>
        <v>6119</v>
      </c>
      <c r="W1712" s="155"/>
      <c r="X1712" s="158"/>
      <c r="Y1712" s="152"/>
      <c r="Z1712" s="123"/>
      <c r="AA1712" s="124"/>
      <c r="AB1712" s="122"/>
      <c r="AC1712" s="146"/>
      <c r="AD1712" s="135"/>
      <c r="AE1712" s="144"/>
      <c r="AF1712" s="145"/>
      <c r="AG1712" s="135"/>
    </row>
    <row r="1713" spans="1:33" hidden="1">
      <c r="A1713" s="61" t="s">
        <v>6502</v>
      </c>
      <c r="B1713" s="31" t="s">
        <v>4302</v>
      </c>
      <c r="C1713" s="32" t="s">
        <v>2258</v>
      </c>
      <c r="D1713" s="32" t="s">
        <v>2174</v>
      </c>
      <c r="E1713" s="32" t="s">
        <v>2116</v>
      </c>
      <c r="F1713" s="32" t="s">
        <v>2117</v>
      </c>
      <c r="G1713" s="34" t="s">
        <v>2107</v>
      </c>
      <c r="H1713" s="35" t="s">
        <v>3706</v>
      </c>
      <c r="I1713" s="315">
        <v>3212</v>
      </c>
      <c r="J1713" s="341">
        <v>360</v>
      </c>
      <c r="K1713" s="336">
        <v>1</v>
      </c>
      <c r="L1713" s="327">
        <v>2402.94</v>
      </c>
      <c r="M1713" s="18">
        <f t="shared" si="252"/>
        <v>3.113325E-4</v>
      </c>
      <c r="N1713" s="18">
        <f t="shared" si="253"/>
        <v>4.66427E-5</v>
      </c>
      <c r="O1713" s="36">
        <f t="shared" si="254"/>
        <v>2.3562E-6</v>
      </c>
      <c r="P1713" s="362">
        <f t="shared" si="255"/>
        <v>252</v>
      </c>
      <c r="Q1713" s="103"/>
      <c r="R1713" s="103"/>
      <c r="S1713" s="103"/>
      <c r="T1713" s="103"/>
      <c r="U1713" s="201">
        <f t="shared" si="256"/>
        <v>252</v>
      </c>
      <c r="V1713" s="223">
        <f t="shared" si="248"/>
        <v>252</v>
      </c>
      <c r="W1713" s="155"/>
      <c r="X1713" s="158"/>
      <c r="Y1713" s="152"/>
      <c r="Z1713" s="123"/>
      <c r="AA1713" s="124"/>
      <c r="AB1713" s="122"/>
      <c r="AC1713" s="146"/>
      <c r="AD1713" s="135"/>
      <c r="AE1713" s="144"/>
      <c r="AF1713" s="145"/>
      <c r="AG1713" s="135"/>
    </row>
    <row r="1714" spans="1:33" hidden="1">
      <c r="A1714" s="61" t="s">
        <v>6503</v>
      </c>
      <c r="B1714" s="31" t="s">
        <v>4303</v>
      </c>
      <c r="C1714" s="32" t="s">
        <v>2258</v>
      </c>
      <c r="D1714" s="32" t="s">
        <v>2174</v>
      </c>
      <c r="E1714" s="32" t="s">
        <v>2115</v>
      </c>
      <c r="F1714" s="32" t="s">
        <v>2117</v>
      </c>
      <c r="G1714" s="34" t="s">
        <v>2107</v>
      </c>
      <c r="H1714" s="35" t="s">
        <v>3707</v>
      </c>
      <c r="I1714" s="315">
        <v>3626</v>
      </c>
      <c r="J1714" s="341">
        <v>487</v>
      </c>
      <c r="K1714" s="336">
        <v>13</v>
      </c>
      <c r="L1714" s="327">
        <v>2565.69</v>
      </c>
      <c r="M1714" s="18">
        <f t="shared" si="252"/>
        <v>3.5852178000000002E-3</v>
      </c>
      <c r="N1714" s="18">
        <f t="shared" si="253"/>
        <v>6.8051910000000001E-4</v>
      </c>
      <c r="O1714" s="36">
        <f t="shared" si="254"/>
        <v>3.4377600000000001E-5</v>
      </c>
      <c r="P1714" s="362">
        <f t="shared" si="255"/>
        <v>3678</v>
      </c>
      <c r="Q1714" s="103"/>
      <c r="R1714" s="103"/>
      <c r="S1714" s="103"/>
      <c r="T1714" s="103"/>
      <c r="U1714" s="201">
        <f t="shared" si="256"/>
        <v>3678</v>
      </c>
      <c r="V1714" s="223">
        <f t="shared" si="248"/>
        <v>3678</v>
      </c>
      <c r="W1714" s="155"/>
      <c r="X1714" s="158"/>
      <c r="Y1714" s="152"/>
      <c r="Z1714" s="123"/>
      <c r="AA1714" s="124"/>
      <c r="AB1714" s="122"/>
      <c r="AC1714" s="146"/>
      <c r="AD1714" s="135"/>
      <c r="AE1714" s="144"/>
      <c r="AF1714" s="145"/>
      <c r="AG1714" s="135"/>
    </row>
    <row r="1715" spans="1:33" hidden="1">
      <c r="A1715" s="61" t="s">
        <v>6504</v>
      </c>
      <c r="B1715" s="31" t="s">
        <v>4304</v>
      </c>
      <c r="C1715" s="32" t="s">
        <v>2258</v>
      </c>
      <c r="D1715" s="32" t="s">
        <v>2174</v>
      </c>
      <c r="E1715" s="32" t="s">
        <v>2120</v>
      </c>
      <c r="F1715" s="32" t="s">
        <v>2117</v>
      </c>
      <c r="G1715" s="34" t="s">
        <v>2107</v>
      </c>
      <c r="H1715" s="35" t="s">
        <v>3708</v>
      </c>
      <c r="I1715" s="315">
        <v>11139</v>
      </c>
      <c r="J1715" s="341">
        <v>1520</v>
      </c>
      <c r="K1715" s="336">
        <v>40</v>
      </c>
      <c r="L1715" s="327">
        <v>1669.44</v>
      </c>
      <c r="M1715" s="18">
        <f t="shared" si="252"/>
        <v>3.5909866000000002E-3</v>
      </c>
      <c r="N1715" s="18">
        <f t="shared" si="253"/>
        <v>3.2695392000000002E-3</v>
      </c>
      <c r="O1715" s="36">
        <f t="shared" si="254"/>
        <v>1.6516680000000001E-4</v>
      </c>
      <c r="P1715" s="362">
        <f t="shared" si="255"/>
        <v>17672</v>
      </c>
      <c r="Q1715" s="103"/>
      <c r="R1715" s="103"/>
      <c r="S1715" s="103"/>
      <c r="T1715" s="103"/>
      <c r="U1715" s="201">
        <f t="shared" si="256"/>
        <v>17672</v>
      </c>
      <c r="V1715" s="223">
        <f t="shared" si="248"/>
        <v>17672</v>
      </c>
      <c r="W1715" s="155"/>
      <c r="X1715" s="158"/>
      <c r="Y1715" s="152"/>
      <c r="Z1715" s="123"/>
      <c r="AA1715" s="124"/>
      <c r="AB1715" s="122"/>
      <c r="AC1715" s="146"/>
      <c r="AD1715" s="135"/>
      <c r="AE1715" s="144"/>
      <c r="AF1715" s="145"/>
      <c r="AG1715" s="135"/>
    </row>
    <row r="1716" spans="1:33" hidden="1">
      <c r="A1716" s="61" t="s">
        <v>6505</v>
      </c>
      <c r="B1716" s="31" t="s">
        <v>4305</v>
      </c>
      <c r="C1716" s="32" t="s">
        <v>2258</v>
      </c>
      <c r="D1716" s="32" t="s">
        <v>2174</v>
      </c>
      <c r="E1716" s="32" t="s">
        <v>2122</v>
      </c>
      <c r="F1716" s="32" t="s">
        <v>2117</v>
      </c>
      <c r="G1716" s="34" t="s">
        <v>2107</v>
      </c>
      <c r="H1716" s="35" t="s">
        <v>3709</v>
      </c>
      <c r="I1716" s="315">
        <v>15293</v>
      </c>
      <c r="J1716" s="341">
        <v>2189</v>
      </c>
      <c r="K1716" s="336">
        <v>51</v>
      </c>
      <c r="L1716" s="327">
        <v>2564.88</v>
      </c>
      <c r="M1716" s="18">
        <f t="shared" si="252"/>
        <v>3.3348589999999999E-3</v>
      </c>
      <c r="N1716" s="18">
        <f t="shared" si="253"/>
        <v>2.8461394999999999E-3</v>
      </c>
      <c r="O1716" s="36">
        <f t="shared" si="254"/>
        <v>1.43778E-4</v>
      </c>
      <c r="P1716" s="362">
        <f t="shared" si="255"/>
        <v>15384</v>
      </c>
      <c r="Q1716" s="103"/>
      <c r="R1716" s="103"/>
      <c r="S1716" s="103"/>
      <c r="T1716" s="103"/>
      <c r="U1716" s="201">
        <f t="shared" si="256"/>
        <v>15384</v>
      </c>
      <c r="V1716" s="223">
        <f t="shared" si="248"/>
        <v>15384</v>
      </c>
      <c r="W1716" s="155"/>
      <c r="X1716" s="158"/>
      <c r="Y1716" s="152"/>
      <c r="Z1716" s="123"/>
      <c r="AA1716" s="124"/>
      <c r="AB1716" s="122"/>
      <c r="AC1716" s="146"/>
      <c r="AD1716" s="135"/>
      <c r="AE1716" s="144"/>
      <c r="AF1716" s="145"/>
      <c r="AG1716" s="135"/>
    </row>
    <row r="1717" spans="1:33" hidden="1">
      <c r="A1717" s="61" t="s">
        <v>6506</v>
      </c>
      <c r="B1717" s="31" t="s">
        <v>4306</v>
      </c>
      <c r="C1717" s="32" t="s">
        <v>2258</v>
      </c>
      <c r="D1717" s="32" t="s">
        <v>2174</v>
      </c>
      <c r="E1717" s="32" t="s">
        <v>2124</v>
      </c>
      <c r="F1717" s="32" t="s">
        <v>2119</v>
      </c>
      <c r="G1717" s="34" t="s">
        <v>2108</v>
      </c>
      <c r="H1717" s="35" t="s">
        <v>3710</v>
      </c>
      <c r="I1717" s="315">
        <v>16419</v>
      </c>
      <c r="J1717" s="341">
        <v>2820</v>
      </c>
      <c r="K1717" s="336">
        <v>16</v>
      </c>
      <c r="L1717" s="327">
        <v>3007.79</v>
      </c>
      <c r="M1717" s="18">
        <f t="shared" si="252"/>
        <v>9.7448070000000003E-4</v>
      </c>
      <c r="N1717" s="18">
        <f t="shared" si="253"/>
        <v>9.1363939999999997E-4</v>
      </c>
      <c r="O1717" s="36">
        <f t="shared" si="254"/>
        <v>4.6154199999999999E-5</v>
      </c>
      <c r="P1717" s="362">
        <f t="shared" si="255"/>
        <v>4938</v>
      </c>
      <c r="Q1717" s="103"/>
      <c r="R1717" s="103"/>
      <c r="S1717" s="103"/>
      <c r="T1717" s="103"/>
      <c r="U1717" s="201">
        <f t="shared" si="256"/>
        <v>4938</v>
      </c>
      <c r="V1717" s="223">
        <f t="shared" si="248"/>
        <v>4938</v>
      </c>
      <c r="W1717" s="155"/>
      <c r="X1717" s="158"/>
      <c r="Y1717" s="152"/>
      <c r="Z1717" s="123"/>
      <c r="AA1717" s="124"/>
      <c r="AB1717" s="122"/>
      <c r="AC1717" s="146"/>
      <c r="AD1717" s="135"/>
      <c r="AE1717" s="144"/>
      <c r="AF1717" s="145"/>
      <c r="AG1717" s="135"/>
    </row>
    <row r="1718" spans="1:33" hidden="1">
      <c r="A1718" s="61" t="s">
        <v>6507</v>
      </c>
      <c r="B1718" s="31" t="s">
        <v>4307</v>
      </c>
      <c r="C1718" s="32" t="s">
        <v>2258</v>
      </c>
      <c r="D1718" s="32" t="s">
        <v>2174</v>
      </c>
      <c r="E1718" s="32" t="s">
        <v>2126</v>
      </c>
      <c r="F1718" s="32" t="s">
        <v>2119</v>
      </c>
      <c r="G1718" s="34" t="s">
        <v>2108</v>
      </c>
      <c r="H1718" s="35" t="s">
        <v>3711</v>
      </c>
      <c r="I1718" s="315">
        <v>10810</v>
      </c>
      <c r="J1718" s="341">
        <v>1778</v>
      </c>
      <c r="K1718" s="336">
        <v>158</v>
      </c>
      <c r="L1718" s="327">
        <v>2228.29</v>
      </c>
      <c r="M1718" s="18">
        <f t="shared" si="252"/>
        <v>1.4616096199999999E-2</v>
      </c>
      <c r="N1718" s="18">
        <f t="shared" si="253"/>
        <v>1.16624941E-2</v>
      </c>
      <c r="O1718" s="36">
        <f t="shared" si="254"/>
        <v>5.891526E-4</v>
      </c>
      <c r="P1718" s="362">
        <f t="shared" si="255"/>
        <v>63039</v>
      </c>
      <c r="Q1718" s="103"/>
      <c r="R1718" s="103"/>
      <c r="S1718" s="103"/>
      <c r="T1718" s="103"/>
      <c r="U1718" s="201">
        <f t="shared" si="256"/>
        <v>63039</v>
      </c>
      <c r="V1718" s="223">
        <f t="shared" si="248"/>
        <v>63039</v>
      </c>
      <c r="W1718" s="155"/>
      <c r="X1718" s="158"/>
      <c r="Y1718" s="152"/>
      <c r="Z1718" s="123"/>
      <c r="AA1718" s="124"/>
      <c r="AB1718" s="122"/>
      <c r="AC1718" s="146"/>
      <c r="AD1718" s="135"/>
      <c r="AE1718" s="144"/>
      <c r="AF1718" s="145"/>
      <c r="AG1718" s="135"/>
    </row>
    <row r="1719" spans="1:33" hidden="1">
      <c r="A1719" s="61" t="s">
        <v>6508</v>
      </c>
      <c r="B1719" s="31" t="s">
        <v>4308</v>
      </c>
      <c r="C1719" s="32" t="s">
        <v>2258</v>
      </c>
      <c r="D1719" s="32" t="s">
        <v>2174</v>
      </c>
      <c r="E1719" s="32" t="s">
        <v>2133</v>
      </c>
      <c r="F1719" s="32" t="s">
        <v>2119</v>
      </c>
      <c r="G1719" s="34" t="s">
        <v>2108</v>
      </c>
      <c r="H1719" s="35" t="s">
        <v>3708</v>
      </c>
      <c r="I1719" s="315">
        <v>27069</v>
      </c>
      <c r="J1719" s="341">
        <v>4749</v>
      </c>
      <c r="K1719" s="336">
        <v>209</v>
      </c>
      <c r="L1719" s="327">
        <v>1544.9</v>
      </c>
      <c r="M1719" s="18">
        <f t="shared" si="252"/>
        <v>7.7210092000000001E-3</v>
      </c>
      <c r="N1719" s="18">
        <f t="shared" si="253"/>
        <v>2.3734269299999999E-2</v>
      </c>
      <c r="O1719" s="36">
        <f t="shared" si="254"/>
        <v>1.1989809E-3</v>
      </c>
      <c r="P1719" s="362">
        <f t="shared" si="255"/>
        <v>128290</v>
      </c>
      <c r="Q1719" s="103"/>
      <c r="R1719" s="103"/>
      <c r="S1719" s="103"/>
      <c r="T1719" s="103"/>
      <c r="U1719" s="201">
        <f t="shared" si="256"/>
        <v>128290</v>
      </c>
      <c r="V1719" s="223">
        <f t="shared" si="248"/>
        <v>128290</v>
      </c>
      <c r="W1719" s="155"/>
      <c r="X1719" s="158"/>
      <c r="Y1719" s="152"/>
      <c r="Z1719" s="123"/>
      <c r="AA1719" s="124"/>
      <c r="AB1719" s="122"/>
      <c r="AC1719" s="146"/>
      <c r="AD1719" s="135"/>
      <c r="AE1719" s="144"/>
      <c r="AF1719" s="145"/>
      <c r="AG1719" s="135"/>
    </row>
    <row r="1720" spans="1:33" hidden="1">
      <c r="A1720" s="61" t="s">
        <v>6509</v>
      </c>
      <c r="B1720" s="31" t="s">
        <v>4309</v>
      </c>
      <c r="C1720" s="32" t="s">
        <v>2258</v>
      </c>
      <c r="D1720" s="32" t="s">
        <v>2175</v>
      </c>
      <c r="E1720" s="32" t="s">
        <v>2116</v>
      </c>
      <c r="F1720" s="32" t="s">
        <v>2117</v>
      </c>
      <c r="G1720" s="34" t="s">
        <v>2107</v>
      </c>
      <c r="H1720" s="35" t="s">
        <v>3712</v>
      </c>
      <c r="I1720" s="315">
        <v>15199</v>
      </c>
      <c r="J1720" s="341">
        <v>1696</v>
      </c>
      <c r="K1720" s="336">
        <v>9</v>
      </c>
      <c r="L1720" s="327">
        <v>1727.09</v>
      </c>
      <c r="M1720" s="18">
        <f t="shared" si="252"/>
        <v>5.9214420000000003E-4</v>
      </c>
      <c r="N1720" s="18">
        <f t="shared" si="253"/>
        <v>5.8148469999999997E-4</v>
      </c>
      <c r="O1720" s="36">
        <f t="shared" si="254"/>
        <v>2.9374699999999998E-5</v>
      </c>
      <c r="P1720" s="362">
        <f t="shared" si="255"/>
        <v>3143</v>
      </c>
      <c r="Q1720" s="103"/>
      <c r="R1720" s="103"/>
      <c r="S1720" s="103"/>
      <c r="T1720" s="103"/>
      <c r="U1720" s="201">
        <f t="shared" si="256"/>
        <v>3143</v>
      </c>
      <c r="V1720" s="223">
        <f t="shared" si="248"/>
        <v>3143</v>
      </c>
      <c r="W1720" s="155"/>
      <c r="X1720" s="158"/>
      <c r="Y1720" s="152"/>
      <c r="Z1720" s="123"/>
      <c r="AA1720" s="124"/>
      <c r="AB1720" s="122"/>
      <c r="AC1720" s="146"/>
      <c r="AD1720" s="135"/>
      <c r="AE1720" s="144"/>
      <c r="AF1720" s="145"/>
      <c r="AG1720" s="135"/>
    </row>
    <row r="1721" spans="1:33" hidden="1">
      <c r="A1721" s="61" t="s">
        <v>6510</v>
      </c>
      <c r="B1721" s="31" t="s">
        <v>4310</v>
      </c>
      <c r="C1721" s="32" t="s">
        <v>2258</v>
      </c>
      <c r="D1721" s="32" t="s">
        <v>2175</v>
      </c>
      <c r="E1721" s="32" t="s">
        <v>2115</v>
      </c>
      <c r="F1721" s="32" t="s">
        <v>2119</v>
      </c>
      <c r="G1721" s="34" t="s">
        <v>2108</v>
      </c>
      <c r="H1721" s="35" t="s">
        <v>3713</v>
      </c>
      <c r="I1721" s="315">
        <v>6080</v>
      </c>
      <c r="J1721" s="341">
        <v>939</v>
      </c>
      <c r="K1721" s="336">
        <v>51</v>
      </c>
      <c r="L1721" s="327">
        <v>1542.25</v>
      </c>
      <c r="M1721" s="18">
        <f t="shared" si="252"/>
        <v>8.3881578000000005E-3</v>
      </c>
      <c r="N1721" s="18">
        <f t="shared" si="253"/>
        <v>5.1071357000000003E-3</v>
      </c>
      <c r="O1721" s="36">
        <f t="shared" si="254"/>
        <v>2.579964E-4</v>
      </c>
      <c r="P1721" s="362">
        <f t="shared" si="255"/>
        <v>27605</v>
      </c>
      <c r="Q1721" s="103"/>
      <c r="R1721" s="103"/>
      <c r="S1721" s="103"/>
      <c r="T1721" s="103"/>
      <c r="U1721" s="201">
        <f t="shared" si="256"/>
        <v>27605</v>
      </c>
      <c r="V1721" s="223">
        <f t="shared" si="248"/>
        <v>27605</v>
      </c>
      <c r="W1721" s="155"/>
      <c r="X1721" s="158"/>
      <c r="Y1721" s="152"/>
      <c r="Z1721" s="123"/>
      <c r="AA1721" s="124"/>
      <c r="AB1721" s="122"/>
      <c r="AC1721" s="146"/>
      <c r="AD1721" s="135"/>
      <c r="AE1721" s="144"/>
      <c r="AF1721" s="145"/>
      <c r="AG1721" s="135"/>
    </row>
    <row r="1722" spans="1:33" hidden="1">
      <c r="A1722" s="61" t="s">
        <v>6511</v>
      </c>
      <c r="B1722" s="31" t="s">
        <v>4311</v>
      </c>
      <c r="C1722" s="32" t="s">
        <v>2258</v>
      </c>
      <c r="D1722" s="32" t="s">
        <v>2175</v>
      </c>
      <c r="E1722" s="32" t="s">
        <v>2120</v>
      </c>
      <c r="F1722" s="32" t="s">
        <v>2119</v>
      </c>
      <c r="G1722" s="34" t="s">
        <v>2108</v>
      </c>
      <c r="H1722" s="35" t="s">
        <v>3714</v>
      </c>
      <c r="I1722" s="315">
        <v>9495</v>
      </c>
      <c r="J1722" s="341">
        <v>1422</v>
      </c>
      <c r="K1722" s="336">
        <v>160</v>
      </c>
      <c r="L1722" s="327">
        <v>1279.3599999999999</v>
      </c>
      <c r="M1722" s="18">
        <f t="shared" si="252"/>
        <v>1.6850974099999999E-2</v>
      </c>
      <c r="N1722" s="18">
        <f t="shared" si="253"/>
        <v>1.8729743900000002E-2</v>
      </c>
      <c r="O1722" s="36">
        <f t="shared" si="254"/>
        <v>9.4616790000000002E-4</v>
      </c>
      <c r="P1722" s="362">
        <f t="shared" si="255"/>
        <v>101239</v>
      </c>
      <c r="Q1722" s="103"/>
      <c r="R1722" s="103"/>
      <c r="S1722" s="103"/>
      <c r="T1722" s="103"/>
      <c r="U1722" s="201">
        <f t="shared" si="256"/>
        <v>101239</v>
      </c>
      <c r="V1722" s="223">
        <f t="shared" si="248"/>
        <v>101239</v>
      </c>
      <c r="W1722" s="155"/>
      <c r="X1722" s="158"/>
      <c r="Y1722" s="152"/>
      <c r="Z1722" s="123"/>
      <c r="AA1722" s="124"/>
      <c r="AB1722" s="122"/>
      <c r="AC1722" s="146"/>
      <c r="AD1722" s="135"/>
      <c r="AE1722" s="144"/>
      <c r="AF1722" s="145"/>
      <c r="AG1722" s="135"/>
    </row>
    <row r="1723" spans="1:33" hidden="1">
      <c r="A1723" s="61" t="s">
        <v>6512</v>
      </c>
      <c r="B1723" s="31" t="s">
        <v>4312</v>
      </c>
      <c r="C1723" s="32" t="s">
        <v>2258</v>
      </c>
      <c r="D1723" s="32" t="s">
        <v>2175</v>
      </c>
      <c r="E1723" s="32" t="s">
        <v>2122</v>
      </c>
      <c r="F1723" s="32" t="s">
        <v>2119</v>
      </c>
      <c r="G1723" s="34" t="s">
        <v>2108</v>
      </c>
      <c r="H1723" s="35" t="s">
        <v>3715</v>
      </c>
      <c r="I1723" s="315">
        <v>8880</v>
      </c>
      <c r="J1723" s="341">
        <v>1365</v>
      </c>
      <c r="K1723" s="336">
        <v>81</v>
      </c>
      <c r="L1723" s="327">
        <v>1342.46</v>
      </c>
      <c r="M1723" s="18">
        <f t="shared" si="252"/>
        <v>9.1216215999999992E-3</v>
      </c>
      <c r="N1723" s="18">
        <f t="shared" si="253"/>
        <v>9.2747742000000005E-3</v>
      </c>
      <c r="O1723" s="36">
        <f t="shared" si="254"/>
        <v>4.6853249999999997E-4</v>
      </c>
      <c r="P1723" s="362">
        <f t="shared" si="255"/>
        <v>50132</v>
      </c>
      <c r="Q1723" s="103"/>
      <c r="R1723" s="103"/>
      <c r="S1723" s="103"/>
      <c r="T1723" s="103"/>
      <c r="U1723" s="201">
        <f t="shared" si="256"/>
        <v>50132</v>
      </c>
      <c r="V1723" s="223">
        <f t="shared" si="248"/>
        <v>50132</v>
      </c>
      <c r="W1723" s="155"/>
      <c r="X1723" s="158"/>
      <c r="Y1723" s="152"/>
      <c r="Z1723" s="123"/>
      <c r="AA1723" s="124"/>
      <c r="AB1723" s="122"/>
      <c r="AC1723" s="146"/>
      <c r="AD1723" s="135"/>
      <c r="AE1723" s="144"/>
      <c r="AF1723" s="145"/>
      <c r="AG1723" s="135"/>
    </row>
    <row r="1724" spans="1:33" hidden="1">
      <c r="A1724" s="61" t="s">
        <v>6513</v>
      </c>
      <c r="B1724" s="31" t="s">
        <v>4313</v>
      </c>
      <c r="C1724" s="32" t="s">
        <v>2258</v>
      </c>
      <c r="D1724" s="32" t="s">
        <v>2175</v>
      </c>
      <c r="E1724" s="32" t="s">
        <v>2124</v>
      </c>
      <c r="F1724" s="32">
        <v>3</v>
      </c>
      <c r="G1724" s="34" t="s">
        <v>2109</v>
      </c>
      <c r="H1724" s="44" t="s">
        <v>3716</v>
      </c>
      <c r="I1724" s="315">
        <v>8941</v>
      </c>
      <c r="J1724" s="341">
        <v>1301</v>
      </c>
      <c r="K1724" s="336">
        <v>17</v>
      </c>
      <c r="L1724" s="327">
        <v>1257.67</v>
      </c>
      <c r="M1724" s="18">
        <f t="shared" si="252"/>
        <v>1.9013533E-3</v>
      </c>
      <c r="N1724" s="18">
        <f t="shared" si="253"/>
        <v>1.9668597999999999E-3</v>
      </c>
      <c r="O1724" s="36">
        <f t="shared" si="254"/>
        <v>9.9359500000000003E-5</v>
      </c>
      <c r="P1724" s="362">
        <f t="shared" si="255"/>
        <v>10631</v>
      </c>
      <c r="Q1724" s="103"/>
      <c r="R1724" s="103"/>
      <c r="S1724" s="103"/>
      <c r="T1724" s="103"/>
      <c r="U1724" s="201">
        <f t="shared" si="256"/>
        <v>10631</v>
      </c>
      <c r="V1724" s="223">
        <f t="shared" si="248"/>
        <v>10631</v>
      </c>
      <c r="W1724" s="155"/>
      <c r="X1724" s="158"/>
      <c r="Y1724" s="152"/>
      <c r="Z1724" s="123"/>
      <c r="AA1724" s="124"/>
      <c r="AB1724" s="122"/>
      <c r="AC1724" s="146"/>
      <c r="AD1724" s="135"/>
      <c r="AE1724" s="144"/>
      <c r="AF1724" s="145"/>
      <c r="AG1724" s="135"/>
    </row>
    <row r="1725" spans="1:33" hidden="1">
      <c r="A1725" s="61" t="s">
        <v>6514</v>
      </c>
      <c r="B1725" s="31" t="s">
        <v>4314</v>
      </c>
      <c r="C1725" s="32" t="s">
        <v>2258</v>
      </c>
      <c r="D1725" s="32" t="s">
        <v>2175</v>
      </c>
      <c r="E1725" s="32" t="s">
        <v>2126</v>
      </c>
      <c r="F1725" s="32" t="s">
        <v>2119</v>
      </c>
      <c r="G1725" s="34" t="s">
        <v>2108</v>
      </c>
      <c r="H1725" s="44" t="s">
        <v>3717</v>
      </c>
      <c r="I1725" s="315">
        <v>13211</v>
      </c>
      <c r="J1725" s="341">
        <v>2105</v>
      </c>
      <c r="K1725" s="336">
        <v>49</v>
      </c>
      <c r="L1725" s="327">
        <v>2730.6</v>
      </c>
      <c r="M1725" s="18">
        <f t="shared" si="252"/>
        <v>3.7090303E-3</v>
      </c>
      <c r="N1725" s="18">
        <f t="shared" si="253"/>
        <v>2.8592649000000001E-3</v>
      </c>
      <c r="O1725" s="36">
        <f t="shared" si="254"/>
        <v>1.4444109999999999E-4</v>
      </c>
      <c r="P1725" s="362">
        <f t="shared" si="255"/>
        <v>15455</v>
      </c>
      <c r="Q1725" s="103"/>
      <c r="R1725" s="103"/>
      <c r="S1725" s="103"/>
      <c r="T1725" s="103"/>
      <c r="U1725" s="201">
        <f t="shared" si="256"/>
        <v>15455</v>
      </c>
      <c r="V1725" s="223">
        <f t="shared" si="248"/>
        <v>15455</v>
      </c>
      <c r="W1725" s="155"/>
      <c r="X1725" s="158"/>
      <c r="Y1725" s="152"/>
      <c r="Z1725" s="123"/>
      <c r="AA1725" s="124"/>
      <c r="AB1725" s="122"/>
      <c r="AC1725" s="146"/>
      <c r="AD1725" s="135"/>
      <c r="AE1725" s="144"/>
      <c r="AF1725" s="145"/>
      <c r="AG1725" s="135"/>
    </row>
    <row r="1726" spans="1:33" hidden="1">
      <c r="A1726" s="61" t="s">
        <v>6515</v>
      </c>
      <c r="B1726" s="31" t="s">
        <v>4315</v>
      </c>
      <c r="C1726" s="32" t="s">
        <v>2258</v>
      </c>
      <c r="D1726" s="32" t="s">
        <v>2175</v>
      </c>
      <c r="E1726" s="32" t="s">
        <v>2133</v>
      </c>
      <c r="F1726" s="32" t="s">
        <v>2119</v>
      </c>
      <c r="G1726" s="34" t="s">
        <v>2108</v>
      </c>
      <c r="H1726" s="44" t="s">
        <v>3718</v>
      </c>
      <c r="I1726" s="315">
        <v>6821</v>
      </c>
      <c r="J1726" s="341">
        <v>1045</v>
      </c>
      <c r="K1726" s="336">
        <v>85</v>
      </c>
      <c r="L1726" s="327">
        <v>1873.07</v>
      </c>
      <c r="M1726" s="18">
        <f t="shared" si="252"/>
        <v>1.2461515899999999E-2</v>
      </c>
      <c r="N1726" s="18">
        <f t="shared" si="253"/>
        <v>6.9523744999999996E-3</v>
      </c>
      <c r="O1726" s="36">
        <f t="shared" si="254"/>
        <v>3.5121209999999998E-4</v>
      </c>
      <c r="P1726" s="362">
        <f t="shared" si="255"/>
        <v>37579</v>
      </c>
      <c r="Q1726" s="103"/>
      <c r="R1726" s="103"/>
      <c r="S1726" s="103"/>
      <c r="T1726" s="103"/>
      <c r="U1726" s="201">
        <f t="shared" si="256"/>
        <v>37579</v>
      </c>
      <c r="V1726" s="223">
        <f t="shared" si="248"/>
        <v>37579</v>
      </c>
      <c r="W1726" s="155"/>
      <c r="X1726" s="158"/>
      <c r="Y1726" s="152"/>
      <c r="Z1726" s="123"/>
      <c r="AA1726" s="124"/>
      <c r="AB1726" s="122"/>
      <c r="AC1726" s="146"/>
      <c r="AD1726" s="135"/>
      <c r="AE1726" s="144"/>
      <c r="AF1726" s="145"/>
      <c r="AG1726" s="135"/>
    </row>
    <row r="1727" spans="1:33" hidden="1">
      <c r="A1727" s="61" t="s">
        <v>6516</v>
      </c>
      <c r="B1727" s="31" t="s">
        <v>4316</v>
      </c>
      <c r="C1727" s="32" t="s">
        <v>2258</v>
      </c>
      <c r="D1727" s="32" t="s">
        <v>2175</v>
      </c>
      <c r="E1727" s="32" t="s">
        <v>2157</v>
      </c>
      <c r="F1727" s="32" t="s">
        <v>2119</v>
      </c>
      <c r="G1727" s="34" t="s">
        <v>2108</v>
      </c>
      <c r="H1727" s="44" t="s">
        <v>3719</v>
      </c>
      <c r="I1727" s="315">
        <v>18528</v>
      </c>
      <c r="J1727" s="341">
        <v>2943</v>
      </c>
      <c r="K1727" s="336">
        <v>97</v>
      </c>
      <c r="L1727" s="327">
        <v>3123.41</v>
      </c>
      <c r="M1727" s="18">
        <f t="shared" si="252"/>
        <v>5.2353195000000002E-3</v>
      </c>
      <c r="N1727" s="18">
        <f t="shared" si="253"/>
        <v>4.9329242999999997E-3</v>
      </c>
      <c r="O1727" s="36">
        <f t="shared" si="254"/>
        <v>2.4919580000000002E-4</v>
      </c>
      <c r="P1727" s="362">
        <f t="shared" si="255"/>
        <v>26663</v>
      </c>
      <c r="Q1727" s="103"/>
      <c r="R1727" s="103"/>
      <c r="S1727" s="103"/>
      <c r="T1727" s="103"/>
      <c r="U1727" s="201">
        <f t="shared" si="256"/>
        <v>26663</v>
      </c>
      <c r="V1727" s="223">
        <f t="shared" si="248"/>
        <v>26663</v>
      </c>
      <c r="W1727" s="155"/>
      <c r="X1727" s="158"/>
      <c r="Y1727" s="152"/>
      <c r="Z1727" s="123"/>
      <c r="AA1727" s="124"/>
      <c r="AB1727" s="122"/>
      <c r="AC1727" s="146"/>
      <c r="AD1727" s="135"/>
      <c r="AE1727" s="144"/>
      <c r="AF1727" s="145"/>
      <c r="AG1727" s="135"/>
    </row>
    <row r="1728" spans="1:33" hidden="1">
      <c r="A1728" s="61" t="s">
        <v>6517</v>
      </c>
      <c r="B1728" s="31" t="s">
        <v>4317</v>
      </c>
      <c r="C1728" s="32" t="s">
        <v>2258</v>
      </c>
      <c r="D1728" s="32" t="s">
        <v>2175</v>
      </c>
      <c r="E1728" s="32" t="s">
        <v>2159</v>
      </c>
      <c r="F1728" s="32" t="s">
        <v>2119</v>
      </c>
      <c r="G1728" s="34" t="s">
        <v>2108</v>
      </c>
      <c r="H1728" s="44" t="s">
        <v>3720</v>
      </c>
      <c r="I1728" s="315">
        <v>3382</v>
      </c>
      <c r="J1728" s="341">
        <v>453</v>
      </c>
      <c r="K1728" s="336">
        <v>47</v>
      </c>
      <c r="L1728" s="327">
        <v>1326.16</v>
      </c>
      <c r="M1728" s="18">
        <f t="shared" si="252"/>
        <v>1.38971023E-2</v>
      </c>
      <c r="N1728" s="18">
        <f t="shared" si="253"/>
        <v>4.7470797000000002E-3</v>
      </c>
      <c r="O1728" s="36">
        <f t="shared" si="254"/>
        <v>2.3980750000000001E-4</v>
      </c>
      <c r="P1728" s="362">
        <f t="shared" si="255"/>
        <v>25659</v>
      </c>
      <c r="Q1728" s="103"/>
      <c r="R1728" s="103"/>
      <c r="S1728" s="103"/>
      <c r="T1728" s="103"/>
      <c r="U1728" s="201">
        <f t="shared" si="256"/>
        <v>25659</v>
      </c>
      <c r="V1728" s="223">
        <f t="shared" si="248"/>
        <v>25659</v>
      </c>
      <c r="W1728" s="155"/>
      <c r="X1728" s="158"/>
      <c r="Y1728" s="152"/>
      <c r="Z1728" s="123"/>
      <c r="AA1728" s="124"/>
      <c r="AB1728" s="122"/>
      <c r="AC1728" s="146"/>
      <c r="AD1728" s="135"/>
      <c r="AE1728" s="144"/>
      <c r="AF1728" s="145"/>
      <c r="AG1728" s="135"/>
    </row>
    <row r="1729" spans="1:33" hidden="1">
      <c r="A1729" s="61" t="s">
        <v>6518</v>
      </c>
      <c r="B1729" s="31" t="s">
        <v>4318</v>
      </c>
      <c r="C1729" s="32" t="s">
        <v>2258</v>
      </c>
      <c r="D1729" s="32" t="s">
        <v>2175</v>
      </c>
      <c r="E1729" s="32" t="s">
        <v>2172</v>
      </c>
      <c r="F1729" s="32" t="s">
        <v>2119</v>
      </c>
      <c r="G1729" s="34" t="s">
        <v>2108</v>
      </c>
      <c r="H1729" s="44" t="s">
        <v>3712</v>
      </c>
      <c r="I1729" s="315">
        <v>8295</v>
      </c>
      <c r="J1729" s="341">
        <v>1237</v>
      </c>
      <c r="K1729" s="336">
        <v>21</v>
      </c>
      <c r="L1729" s="327">
        <v>3631.96</v>
      </c>
      <c r="M1729" s="18">
        <f t="shared" si="252"/>
        <v>2.5316455000000001E-3</v>
      </c>
      <c r="N1729" s="18">
        <f t="shared" si="253"/>
        <v>8.6224659999999999E-4</v>
      </c>
      <c r="O1729" s="36">
        <f t="shared" si="254"/>
        <v>4.3557899999999998E-5</v>
      </c>
      <c r="P1729" s="362">
        <f t="shared" si="255"/>
        <v>4660</v>
      </c>
      <c r="Q1729" s="103"/>
      <c r="R1729" s="103"/>
      <c r="S1729" s="103"/>
      <c r="T1729" s="103"/>
      <c r="U1729" s="201">
        <f t="shared" si="256"/>
        <v>4660</v>
      </c>
      <c r="V1729" s="223">
        <f t="shared" si="248"/>
        <v>4660</v>
      </c>
      <c r="W1729" s="155"/>
      <c r="X1729" s="158"/>
      <c r="Y1729" s="152"/>
      <c r="Z1729" s="123"/>
      <c r="AA1729" s="124"/>
      <c r="AB1729" s="122"/>
      <c r="AC1729" s="147"/>
      <c r="AD1729" s="135"/>
      <c r="AE1729" s="144"/>
      <c r="AF1729" s="145"/>
      <c r="AG1729" s="135"/>
    </row>
    <row r="1730" spans="1:33" hidden="1">
      <c r="A1730" s="61" t="s">
        <v>7286</v>
      </c>
      <c r="B1730" s="31" t="s">
        <v>4319</v>
      </c>
      <c r="C1730" s="32" t="s">
        <v>2258</v>
      </c>
      <c r="D1730" s="32" t="s">
        <v>2177</v>
      </c>
      <c r="E1730" s="32" t="s">
        <v>2116</v>
      </c>
      <c r="F1730" s="32">
        <v>3</v>
      </c>
      <c r="G1730" s="34" t="s">
        <v>2109</v>
      </c>
      <c r="H1730" s="44" t="s">
        <v>3721</v>
      </c>
      <c r="I1730" s="315">
        <v>3131</v>
      </c>
      <c r="J1730" s="354">
        <v>238</v>
      </c>
      <c r="K1730" s="336">
        <v>30</v>
      </c>
      <c r="L1730" s="327">
        <v>2319.79</v>
      </c>
      <c r="M1730" s="18">
        <f t="shared" si="252"/>
        <v>9.5816032999999998E-3</v>
      </c>
      <c r="N1730" s="18">
        <f t="shared" si="253"/>
        <v>9.8302929999999995E-4</v>
      </c>
      <c r="O1730" s="36">
        <f t="shared" si="254"/>
        <v>4.9659500000000001E-5</v>
      </c>
      <c r="P1730" s="362">
        <f t="shared" si="255"/>
        <v>5313</v>
      </c>
      <c r="Q1730" s="103"/>
      <c r="R1730" s="103"/>
      <c r="S1730" s="103"/>
      <c r="T1730" s="103"/>
      <c r="U1730" s="201">
        <f t="shared" si="256"/>
        <v>5313</v>
      </c>
      <c r="V1730" s="223">
        <f t="shared" si="248"/>
        <v>5313</v>
      </c>
      <c r="W1730" s="155"/>
      <c r="X1730" s="158"/>
      <c r="Y1730" s="152"/>
      <c r="Z1730" s="123"/>
      <c r="AA1730" s="124"/>
      <c r="AB1730" s="122"/>
      <c r="AC1730" s="146"/>
      <c r="AD1730" s="135"/>
      <c r="AE1730" s="144"/>
      <c r="AF1730" s="145"/>
      <c r="AG1730" s="135"/>
    </row>
    <row r="1731" spans="1:33" hidden="1">
      <c r="A1731" s="61" t="s">
        <v>6519</v>
      </c>
      <c r="B1731" s="31" t="s">
        <v>4320</v>
      </c>
      <c r="C1731" s="32" t="s">
        <v>2258</v>
      </c>
      <c r="D1731" s="32" t="s">
        <v>2177</v>
      </c>
      <c r="E1731" s="32" t="s">
        <v>2115</v>
      </c>
      <c r="F1731" s="32" t="s">
        <v>2117</v>
      </c>
      <c r="G1731" s="34" t="s">
        <v>2107</v>
      </c>
      <c r="H1731" s="44" t="s">
        <v>3722</v>
      </c>
      <c r="I1731" s="315">
        <v>3603</v>
      </c>
      <c r="J1731" s="341">
        <v>525</v>
      </c>
      <c r="K1731" s="336">
        <v>20</v>
      </c>
      <c r="L1731" s="327">
        <v>1720.31</v>
      </c>
      <c r="M1731" s="18">
        <f t="shared" si="252"/>
        <v>5.5509297000000003E-3</v>
      </c>
      <c r="N1731" s="18">
        <f t="shared" si="253"/>
        <v>1.6940191E-3</v>
      </c>
      <c r="O1731" s="36">
        <f t="shared" si="254"/>
        <v>8.5576500000000003E-5</v>
      </c>
      <c r="P1731" s="362">
        <f t="shared" si="255"/>
        <v>9156</v>
      </c>
      <c r="Q1731" s="103"/>
      <c r="R1731" s="103"/>
      <c r="S1731" s="103"/>
      <c r="T1731" s="103"/>
      <c r="U1731" s="201">
        <f t="shared" si="256"/>
        <v>9156</v>
      </c>
      <c r="V1731" s="223">
        <f t="shared" si="248"/>
        <v>9156</v>
      </c>
      <c r="W1731" s="155"/>
      <c r="X1731" s="158"/>
      <c r="Y1731" s="152"/>
      <c r="Z1731" s="123"/>
      <c r="AA1731" s="124"/>
      <c r="AB1731" s="122"/>
      <c r="AC1731" s="146"/>
      <c r="AD1731" s="135"/>
      <c r="AE1731" s="144"/>
      <c r="AF1731" s="145"/>
      <c r="AG1731" s="135"/>
    </row>
    <row r="1732" spans="1:33" hidden="1">
      <c r="A1732" s="61" t="s">
        <v>6520</v>
      </c>
      <c r="B1732" s="31" t="s">
        <v>4321</v>
      </c>
      <c r="C1732" s="32" t="s">
        <v>2258</v>
      </c>
      <c r="D1732" s="32" t="s">
        <v>2177</v>
      </c>
      <c r="E1732" s="32" t="s">
        <v>2120</v>
      </c>
      <c r="F1732" s="32" t="s">
        <v>2117</v>
      </c>
      <c r="G1732" s="34" t="s">
        <v>2107</v>
      </c>
      <c r="H1732" s="44" t="s">
        <v>3723</v>
      </c>
      <c r="I1732" s="315">
        <v>47272</v>
      </c>
      <c r="J1732" s="341">
        <v>6570</v>
      </c>
      <c r="K1732" s="336">
        <v>189</v>
      </c>
      <c r="L1732" s="327">
        <v>1739.67</v>
      </c>
      <c r="M1732" s="18">
        <f t="shared" si="252"/>
        <v>3.9981384000000002E-3</v>
      </c>
      <c r="N1732" s="18">
        <f t="shared" si="253"/>
        <v>1.5099282699999999E-2</v>
      </c>
      <c r="O1732" s="36">
        <f t="shared" si="254"/>
        <v>7.6276839999999996E-4</v>
      </c>
      <c r="P1732" s="362">
        <f t="shared" si="255"/>
        <v>81616</v>
      </c>
      <c r="Q1732" s="103"/>
      <c r="R1732" s="103"/>
      <c r="S1732" s="103"/>
      <c r="T1732" s="103"/>
      <c r="U1732" s="201">
        <f t="shared" si="256"/>
        <v>81616</v>
      </c>
      <c r="V1732" s="223">
        <f t="shared" si="248"/>
        <v>81616</v>
      </c>
      <c r="W1732" s="155"/>
      <c r="X1732" s="158"/>
      <c r="Y1732" s="152"/>
      <c r="Z1732" s="123"/>
      <c r="AA1732" s="124"/>
      <c r="AB1732" s="122"/>
      <c r="AC1732" s="146"/>
      <c r="AD1732" s="135"/>
      <c r="AE1732" s="144"/>
      <c r="AF1732" s="145"/>
      <c r="AG1732" s="135"/>
    </row>
    <row r="1733" spans="1:33" hidden="1">
      <c r="A1733" s="61" t="s">
        <v>6521</v>
      </c>
      <c r="B1733" s="31" t="s">
        <v>4322</v>
      </c>
      <c r="C1733" s="32" t="s">
        <v>2258</v>
      </c>
      <c r="D1733" s="32" t="s">
        <v>2177</v>
      </c>
      <c r="E1733" s="32" t="s">
        <v>2122</v>
      </c>
      <c r="F1733" s="32" t="s">
        <v>2119</v>
      </c>
      <c r="G1733" s="34" t="s">
        <v>2108</v>
      </c>
      <c r="H1733" s="44" t="s">
        <v>3724</v>
      </c>
      <c r="I1733" s="315">
        <v>3199</v>
      </c>
      <c r="J1733" s="341">
        <v>558</v>
      </c>
      <c r="K1733" s="336">
        <v>43</v>
      </c>
      <c r="L1733" s="327">
        <v>1179.9100000000001</v>
      </c>
      <c r="M1733" s="18">
        <f t="shared" si="252"/>
        <v>1.3441700500000001E-2</v>
      </c>
      <c r="N1733" s="18">
        <f t="shared" si="253"/>
        <v>6.3568143999999998E-3</v>
      </c>
      <c r="O1733" s="36">
        <f t="shared" si="254"/>
        <v>3.2112630000000002E-4</v>
      </c>
      <c r="P1733" s="362">
        <f t="shared" si="255"/>
        <v>34360</v>
      </c>
      <c r="Q1733" s="103"/>
      <c r="R1733" s="103"/>
      <c r="S1733" s="103"/>
      <c r="T1733" s="103"/>
      <c r="U1733" s="201">
        <f t="shared" si="256"/>
        <v>34360</v>
      </c>
      <c r="V1733" s="223">
        <f t="shared" ref="V1733:V1796" si="257">MIN(P1733:S1733)</f>
        <v>34360</v>
      </c>
      <c r="W1733" s="155"/>
      <c r="X1733" s="158"/>
      <c r="Y1733" s="152"/>
      <c r="Z1733" s="123"/>
      <c r="AA1733" s="124"/>
      <c r="AB1733" s="122"/>
      <c r="AC1733" s="146"/>
      <c r="AD1733" s="135"/>
      <c r="AE1733" s="144"/>
      <c r="AF1733" s="145"/>
      <c r="AG1733" s="135"/>
    </row>
    <row r="1734" spans="1:33" hidden="1">
      <c r="A1734" s="61" t="s">
        <v>6522</v>
      </c>
      <c r="B1734" s="31" t="s">
        <v>4323</v>
      </c>
      <c r="C1734" s="32" t="s">
        <v>2258</v>
      </c>
      <c r="D1734" s="32" t="s">
        <v>2177</v>
      </c>
      <c r="E1734" s="32" t="s">
        <v>2124</v>
      </c>
      <c r="F1734" s="32" t="s">
        <v>2119</v>
      </c>
      <c r="G1734" s="34" t="s">
        <v>2108</v>
      </c>
      <c r="H1734" s="35" t="s">
        <v>3725</v>
      </c>
      <c r="I1734" s="315">
        <v>5436</v>
      </c>
      <c r="J1734" s="341">
        <v>806</v>
      </c>
      <c r="K1734" s="336">
        <v>52</v>
      </c>
      <c r="L1734" s="327">
        <v>1289.5899999999999</v>
      </c>
      <c r="M1734" s="18">
        <f t="shared" si="252"/>
        <v>9.5658571999999997E-3</v>
      </c>
      <c r="N1734" s="18">
        <f t="shared" si="253"/>
        <v>5.9787071000000002E-3</v>
      </c>
      <c r="O1734" s="36">
        <f t="shared" si="254"/>
        <v>3.0202549999999999E-4</v>
      </c>
      <c r="P1734" s="362">
        <f t="shared" si="255"/>
        <v>32316</v>
      </c>
      <c r="Q1734" s="103"/>
      <c r="R1734" s="103"/>
      <c r="S1734" s="103"/>
      <c r="T1734" s="103"/>
      <c r="U1734" s="201">
        <f t="shared" si="256"/>
        <v>32316</v>
      </c>
      <c r="V1734" s="223">
        <f t="shared" si="257"/>
        <v>32316</v>
      </c>
      <c r="W1734" s="155"/>
      <c r="X1734" s="158"/>
      <c r="Y1734" s="152"/>
      <c r="Z1734" s="123"/>
      <c r="AA1734" s="124"/>
      <c r="AB1734" s="122"/>
      <c r="AC1734" s="146"/>
      <c r="AD1734" s="135"/>
      <c r="AE1734" s="144"/>
      <c r="AF1734" s="145"/>
      <c r="AG1734" s="135"/>
    </row>
    <row r="1735" spans="1:33" hidden="1">
      <c r="A1735" s="61" t="s">
        <v>6523</v>
      </c>
      <c r="B1735" s="31" t="s">
        <v>4326</v>
      </c>
      <c r="C1735" s="32" t="s">
        <v>2258</v>
      </c>
      <c r="D1735" s="32" t="s">
        <v>2177</v>
      </c>
      <c r="E1735" s="32" t="s">
        <v>2126</v>
      </c>
      <c r="F1735" s="32" t="s">
        <v>2119</v>
      </c>
      <c r="G1735" s="34" t="s">
        <v>2108</v>
      </c>
      <c r="H1735" s="35" t="s">
        <v>3726</v>
      </c>
      <c r="I1735" s="315">
        <v>6717</v>
      </c>
      <c r="J1735" s="341">
        <v>1078</v>
      </c>
      <c r="K1735" s="336">
        <v>115</v>
      </c>
      <c r="L1735" s="327">
        <v>1490.14</v>
      </c>
      <c r="M1735" s="18">
        <f t="shared" si="252"/>
        <v>1.7120738399999998E-2</v>
      </c>
      <c r="N1735" s="18">
        <f t="shared" si="253"/>
        <v>1.2385518099999999E-2</v>
      </c>
      <c r="O1735" s="36">
        <f t="shared" si="254"/>
        <v>6.256775E-4</v>
      </c>
      <c r="P1735" s="362">
        <f t="shared" si="255"/>
        <v>66947</v>
      </c>
      <c r="Q1735" s="103"/>
      <c r="R1735" s="103"/>
      <c r="S1735" s="103"/>
      <c r="T1735" s="103"/>
      <c r="U1735" s="201">
        <f t="shared" si="256"/>
        <v>66947</v>
      </c>
      <c r="V1735" s="223">
        <f t="shared" si="257"/>
        <v>66947</v>
      </c>
      <c r="W1735" s="155"/>
      <c r="X1735" s="158"/>
      <c r="Y1735" s="152"/>
      <c r="Z1735" s="123"/>
      <c r="AA1735" s="124"/>
      <c r="AB1735" s="122"/>
      <c r="AC1735" s="146"/>
      <c r="AD1735" s="135"/>
      <c r="AE1735" s="144"/>
      <c r="AF1735" s="145"/>
      <c r="AG1735" s="135"/>
    </row>
    <row r="1736" spans="1:33" hidden="1">
      <c r="A1736" s="61" t="s">
        <v>6524</v>
      </c>
      <c r="B1736" s="31" t="s">
        <v>4327</v>
      </c>
      <c r="C1736" s="32" t="s">
        <v>2258</v>
      </c>
      <c r="D1736" s="32" t="s">
        <v>2177</v>
      </c>
      <c r="E1736" s="32" t="s">
        <v>2133</v>
      </c>
      <c r="F1736" s="32" t="s">
        <v>2119</v>
      </c>
      <c r="G1736" s="34" t="s">
        <v>2108</v>
      </c>
      <c r="H1736" s="35" t="s">
        <v>3727</v>
      </c>
      <c r="I1736" s="315">
        <v>2887</v>
      </c>
      <c r="J1736" s="341">
        <v>421</v>
      </c>
      <c r="K1736" s="336">
        <v>25</v>
      </c>
      <c r="L1736" s="327">
        <v>1248.58</v>
      </c>
      <c r="M1736" s="18">
        <f t="shared" si="252"/>
        <v>8.6595080999999994E-3</v>
      </c>
      <c r="N1736" s="18">
        <f t="shared" si="253"/>
        <v>2.9198392000000001E-3</v>
      </c>
      <c r="O1736" s="36">
        <f t="shared" si="254"/>
        <v>1.475011E-4</v>
      </c>
      <c r="P1736" s="362">
        <f t="shared" si="255"/>
        <v>15782</v>
      </c>
      <c r="Q1736" s="103"/>
      <c r="R1736" s="103"/>
      <c r="S1736" s="103"/>
      <c r="T1736" s="103"/>
      <c r="U1736" s="201">
        <f t="shared" si="256"/>
        <v>15782</v>
      </c>
      <c r="V1736" s="223">
        <f t="shared" si="257"/>
        <v>15782</v>
      </c>
      <c r="W1736" s="155"/>
      <c r="X1736" s="158"/>
      <c r="Y1736" s="152"/>
      <c r="Z1736" s="123"/>
      <c r="AA1736" s="124"/>
      <c r="AB1736" s="122"/>
      <c r="AC1736" s="146"/>
      <c r="AD1736" s="135"/>
      <c r="AE1736" s="144"/>
      <c r="AF1736" s="145"/>
      <c r="AG1736" s="135"/>
    </row>
    <row r="1737" spans="1:33" hidden="1">
      <c r="A1737" s="61" t="s">
        <v>6525</v>
      </c>
      <c r="B1737" s="31" t="s">
        <v>4328</v>
      </c>
      <c r="C1737" s="32" t="s">
        <v>2258</v>
      </c>
      <c r="D1737" s="32" t="s">
        <v>2177</v>
      </c>
      <c r="E1737" s="32" t="s">
        <v>2157</v>
      </c>
      <c r="F1737" s="32" t="s">
        <v>2119</v>
      </c>
      <c r="G1737" s="34" t="s">
        <v>2108</v>
      </c>
      <c r="H1737" s="35" t="s">
        <v>2311</v>
      </c>
      <c r="I1737" s="315">
        <v>2373</v>
      </c>
      <c r="J1737" s="341">
        <v>287</v>
      </c>
      <c r="K1737" s="336">
        <v>16</v>
      </c>
      <c r="L1737" s="327">
        <v>1586.7</v>
      </c>
      <c r="M1737" s="18">
        <f t="shared" si="252"/>
        <v>6.7425200000000001E-3</v>
      </c>
      <c r="N1737" s="18">
        <f t="shared" si="253"/>
        <v>1.2195772E-3</v>
      </c>
      <c r="O1737" s="36">
        <f t="shared" si="254"/>
        <v>6.16092E-5</v>
      </c>
      <c r="P1737" s="362">
        <f t="shared" si="255"/>
        <v>6592</v>
      </c>
      <c r="Q1737" s="103"/>
      <c r="R1737" s="103"/>
      <c r="S1737" s="103"/>
      <c r="T1737" s="103"/>
      <c r="U1737" s="201">
        <f t="shared" si="256"/>
        <v>6592</v>
      </c>
      <c r="V1737" s="223">
        <f t="shared" si="257"/>
        <v>6592</v>
      </c>
      <c r="W1737" s="155"/>
      <c r="X1737" s="158"/>
      <c r="Y1737" s="152"/>
      <c r="Z1737" s="123"/>
      <c r="AA1737" s="124"/>
      <c r="AB1737" s="122"/>
      <c r="AC1737" s="146"/>
      <c r="AD1737" s="135"/>
      <c r="AE1737" s="144"/>
      <c r="AF1737" s="145"/>
      <c r="AG1737" s="135"/>
    </row>
    <row r="1738" spans="1:33" hidden="1">
      <c r="A1738" s="61" t="s">
        <v>6526</v>
      </c>
      <c r="B1738" s="31" t="s">
        <v>4329</v>
      </c>
      <c r="C1738" s="32" t="s">
        <v>2258</v>
      </c>
      <c r="D1738" s="32" t="s">
        <v>2177</v>
      </c>
      <c r="E1738" s="32" t="s">
        <v>2159</v>
      </c>
      <c r="F1738" s="32">
        <v>3</v>
      </c>
      <c r="G1738" s="34" t="s">
        <v>2109</v>
      </c>
      <c r="H1738" s="35" t="s">
        <v>3728</v>
      </c>
      <c r="I1738" s="315">
        <v>14958</v>
      </c>
      <c r="J1738" s="341">
        <v>2601</v>
      </c>
      <c r="K1738" s="336">
        <v>111</v>
      </c>
      <c r="L1738" s="327">
        <v>1525.18</v>
      </c>
      <c r="M1738" s="18">
        <f t="shared" si="252"/>
        <v>7.4207780999999999E-3</v>
      </c>
      <c r="N1738" s="18">
        <f t="shared" si="253"/>
        <v>1.2655190700000001E-2</v>
      </c>
      <c r="O1738" s="36">
        <f t="shared" si="254"/>
        <v>6.3930050000000004E-4</v>
      </c>
      <c r="P1738" s="362">
        <f t="shared" si="255"/>
        <v>68405</v>
      </c>
      <c r="Q1738" s="103"/>
      <c r="R1738" s="103"/>
      <c r="S1738" s="103"/>
      <c r="T1738" s="103"/>
      <c r="U1738" s="201">
        <f t="shared" si="256"/>
        <v>68405</v>
      </c>
      <c r="V1738" s="223">
        <f t="shared" si="257"/>
        <v>68405</v>
      </c>
      <c r="W1738" s="155"/>
      <c r="X1738" s="158"/>
      <c r="Y1738" s="152"/>
      <c r="Z1738" s="123"/>
      <c r="AA1738" s="124"/>
      <c r="AB1738" s="122"/>
      <c r="AC1738" s="146"/>
      <c r="AD1738" s="135"/>
      <c r="AE1738" s="144"/>
      <c r="AF1738" s="145"/>
      <c r="AG1738" s="135"/>
    </row>
    <row r="1739" spans="1:33" hidden="1">
      <c r="A1739" s="61" t="s">
        <v>6527</v>
      </c>
      <c r="B1739" s="31" t="s">
        <v>4330</v>
      </c>
      <c r="C1739" s="32" t="s">
        <v>2258</v>
      </c>
      <c r="D1739" s="32" t="s">
        <v>2177</v>
      </c>
      <c r="E1739" s="32" t="s">
        <v>2172</v>
      </c>
      <c r="F1739" s="32" t="s">
        <v>2119</v>
      </c>
      <c r="G1739" s="34" t="s">
        <v>2108</v>
      </c>
      <c r="H1739" s="35" t="s">
        <v>3722</v>
      </c>
      <c r="I1739" s="315">
        <v>4639</v>
      </c>
      <c r="J1739" s="341">
        <v>763</v>
      </c>
      <c r="K1739" s="336">
        <v>78</v>
      </c>
      <c r="L1739" s="327">
        <v>1265.43</v>
      </c>
      <c r="M1739" s="18">
        <f t="shared" si="252"/>
        <v>1.6813968499999998E-2</v>
      </c>
      <c r="N1739" s="18">
        <f t="shared" si="253"/>
        <v>1.0138101599999999E-2</v>
      </c>
      <c r="O1739" s="36">
        <f t="shared" si="254"/>
        <v>5.1214510000000002E-4</v>
      </c>
      <c r="P1739" s="362">
        <f t="shared" si="255"/>
        <v>54799</v>
      </c>
      <c r="Q1739" s="103"/>
      <c r="R1739" s="103"/>
      <c r="S1739" s="103"/>
      <c r="T1739" s="103"/>
      <c r="U1739" s="201">
        <f t="shared" si="256"/>
        <v>54799</v>
      </c>
      <c r="V1739" s="223">
        <f t="shared" si="257"/>
        <v>54799</v>
      </c>
      <c r="W1739" s="155"/>
      <c r="X1739" s="158"/>
      <c r="Y1739" s="152"/>
      <c r="Z1739" s="123"/>
      <c r="AA1739" s="124"/>
      <c r="AB1739" s="122"/>
      <c r="AC1739" s="146"/>
      <c r="AD1739" s="135"/>
      <c r="AE1739" s="144"/>
      <c r="AF1739" s="145"/>
      <c r="AG1739" s="135"/>
    </row>
    <row r="1740" spans="1:33" hidden="1">
      <c r="A1740" s="61" t="s">
        <v>6528</v>
      </c>
      <c r="B1740" s="31" t="s">
        <v>4331</v>
      </c>
      <c r="C1740" s="32" t="s">
        <v>2258</v>
      </c>
      <c r="D1740" s="32" t="s">
        <v>2177</v>
      </c>
      <c r="E1740" s="32" t="s">
        <v>2174</v>
      </c>
      <c r="F1740" s="32" t="s">
        <v>2119</v>
      </c>
      <c r="G1740" s="34" t="s">
        <v>2108</v>
      </c>
      <c r="H1740" s="35" t="s">
        <v>3729</v>
      </c>
      <c r="I1740" s="315">
        <v>5171</v>
      </c>
      <c r="J1740" s="341">
        <v>758</v>
      </c>
      <c r="K1740" s="336">
        <v>21</v>
      </c>
      <c r="L1740" s="327">
        <v>1506.3</v>
      </c>
      <c r="M1740" s="18">
        <f t="shared" si="252"/>
        <v>4.0611099999999997E-3</v>
      </c>
      <c r="N1740" s="18">
        <f t="shared" si="253"/>
        <v>2.0436310000000002E-3</v>
      </c>
      <c r="O1740" s="36">
        <f t="shared" si="254"/>
        <v>1.032378E-4</v>
      </c>
      <c r="P1740" s="362">
        <f t="shared" si="255"/>
        <v>11046</v>
      </c>
      <c r="Q1740" s="103"/>
      <c r="R1740" s="103"/>
      <c r="S1740" s="103"/>
      <c r="T1740" s="103"/>
      <c r="U1740" s="201">
        <f t="shared" si="256"/>
        <v>11046</v>
      </c>
      <c r="V1740" s="223">
        <f t="shared" si="257"/>
        <v>11046</v>
      </c>
      <c r="W1740" s="155"/>
      <c r="X1740" s="158"/>
      <c r="Y1740" s="152"/>
      <c r="Z1740" s="123"/>
      <c r="AA1740" s="124"/>
      <c r="AB1740" s="122"/>
      <c r="AC1740" s="146"/>
      <c r="AD1740" s="135"/>
      <c r="AE1740" s="144"/>
      <c r="AF1740" s="145"/>
      <c r="AG1740" s="135"/>
    </row>
    <row r="1741" spans="1:33" hidden="1">
      <c r="A1741" s="61" t="s">
        <v>6529</v>
      </c>
      <c r="B1741" s="31" t="s">
        <v>4332</v>
      </c>
      <c r="C1741" s="32" t="s">
        <v>2258</v>
      </c>
      <c r="D1741" s="32" t="s">
        <v>2177</v>
      </c>
      <c r="E1741" s="32" t="s">
        <v>2175</v>
      </c>
      <c r="F1741" s="32" t="s">
        <v>2119</v>
      </c>
      <c r="G1741" s="34" t="s">
        <v>2108</v>
      </c>
      <c r="H1741" s="44" t="s">
        <v>3723</v>
      </c>
      <c r="I1741" s="315">
        <v>16865</v>
      </c>
      <c r="J1741" s="341">
        <v>2804</v>
      </c>
      <c r="K1741" s="336">
        <v>101</v>
      </c>
      <c r="L1741" s="327">
        <v>2003.07</v>
      </c>
      <c r="M1741" s="18">
        <f t="shared" ref="M1741:M1767" si="258" xml:space="preserve"> ROUNDDOWN(K1741/I1741,10)</f>
        <v>5.9887339999999999E-3</v>
      </c>
      <c r="N1741" s="18">
        <f t="shared" ref="N1741:N1767" si="259">ROUNDDOWN(J1741*M1741/L1741,10)</f>
        <v>8.3833365999999993E-3</v>
      </c>
      <c r="O1741" s="36">
        <f t="shared" ref="O1741:O1767" si="260">ROUNDDOWN(N1741/$N$2500,10)</f>
        <v>4.2349990000000001E-4</v>
      </c>
      <c r="P1741" s="362">
        <f t="shared" si="255"/>
        <v>45314</v>
      </c>
      <c r="Q1741" s="103"/>
      <c r="R1741" s="103"/>
      <c r="S1741" s="103"/>
      <c r="T1741" s="103"/>
      <c r="U1741" s="201">
        <f t="shared" si="256"/>
        <v>45314</v>
      </c>
      <c r="V1741" s="223">
        <f t="shared" si="257"/>
        <v>45314</v>
      </c>
      <c r="W1741" s="155"/>
      <c r="X1741" s="158"/>
      <c r="Y1741" s="152"/>
      <c r="Z1741" s="123"/>
      <c r="AA1741" s="124"/>
      <c r="AB1741" s="122"/>
      <c r="AC1741" s="146"/>
      <c r="AD1741" s="135"/>
      <c r="AE1741" s="144"/>
      <c r="AF1741" s="145"/>
      <c r="AG1741" s="135"/>
    </row>
    <row r="1742" spans="1:33" hidden="1">
      <c r="A1742" s="61" t="s">
        <v>6530</v>
      </c>
      <c r="B1742" s="31" t="s">
        <v>4333</v>
      </c>
      <c r="C1742" s="32" t="s">
        <v>2258</v>
      </c>
      <c r="D1742" s="32" t="s">
        <v>2177</v>
      </c>
      <c r="E1742" s="32" t="s">
        <v>2177</v>
      </c>
      <c r="F1742" s="32" t="s">
        <v>2119</v>
      </c>
      <c r="G1742" s="34" t="s">
        <v>2108</v>
      </c>
      <c r="H1742" s="44" t="s">
        <v>3730</v>
      </c>
      <c r="I1742" s="315">
        <v>11959</v>
      </c>
      <c r="J1742" s="341">
        <v>1893</v>
      </c>
      <c r="K1742" s="336">
        <v>115</v>
      </c>
      <c r="L1742" s="327">
        <v>1349.71</v>
      </c>
      <c r="M1742" s="18">
        <f t="shared" si="258"/>
        <v>9.6161886000000005E-3</v>
      </c>
      <c r="N1742" s="18">
        <f t="shared" si="259"/>
        <v>1.3486930499999999E-2</v>
      </c>
      <c r="O1742" s="36">
        <f t="shared" si="260"/>
        <v>6.813174E-4</v>
      </c>
      <c r="P1742" s="362">
        <f t="shared" si="255"/>
        <v>72900</v>
      </c>
      <c r="Q1742" s="103"/>
      <c r="R1742" s="103"/>
      <c r="S1742" s="103"/>
      <c r="T1742" s="103"/>
      <c r="U1742" s="201">
        <f t="shared" si="256"/>
        <v>72900</v>
      </c>
      <c r="V1742" s="223">
        <f t="shared" si="257"/>
        <v>72900</v>
      </c>
      <c r="W1742" s="155"/>
      <c r="X1742" s="158"/>
      <c r="Y1742" s="152"/>
      <c r="Z1742" s="123"/>
      <c r="AA1742" s="124"/>
      <c r="AB1742" s="122"/>
      <c r="AC1742" s="146"/>
      <c r="AD1742" s="135"/>
      <c r="AE1742" s="144"/>
      <c r="AF1742" s="145"/>
      <c r="AG1742" s="135"/>
    </row>
    <row r="1743" spans="1:33" hidden="1">
      <c r="A1743" s="61" t="s">
        <v>6531</v>
      </c>
      <c r="B1743" s="31" t="s">
        <v>4334</v>
      </c>
      <c r="C1743" s="32" t="s">
        <v>2258</v>
      </c>
      <c r="D1743" s="32" t="s">
        <v>2179</v>
      </c>
      <c r="E1743" s="32" t="s">
        <v>2116</v>
      </c>
      <c r="F1743" s="32" t="s">
        <v>2117</v>
      </c>
      <c r="G1743" s="34" t="s">
        <v>2107</v>
      </c>
      <c r="H1743" s="44" t="s">
        <v>3731</v>
      </c>
      <c r="I1743" s="315">
        <v>59430</v>
      </c>
      <c r="J1743" s="341">
        <v>8250</v>
      </c>
      <c r="K1743" s="336">
        <v>312</v>
      </c>
      <c r="L1743" s="327">
        <v>1639.07</v>
      </c>
      <c r="M1743" s="18">
        <f t="shared" si="258"/>
        <v>5.2498737999999998E-3</v>
      </c>
      <c r="N1743" s="18">
        <f t="shared" si="259"/>
        <v>2.6424410700000001E-2</v>
      </c>
      <c r="O1743" s="36">
        <f t="shared" si="260"/>
        <v>1.3348784E-3</v>
      </c>
      <c r="P1743" s="362">
        <f t="shared" si="255"/>
        <v>142831</v>
      </c>
      <c r="Q1743" s="103"/>
      <c r="R1743" s="103"/>
      <c r="S1743" s="103"/>
      <c r="T1743" s="103"/>
      <c r="U1743" s="201">
        <f t="shared" si="256"/>
        <v>142831</v>
      </c>
      <c r="V1743" s="223">
        <f t="shared" si="257"/>
        <v>142831</v>
      </c>
      <c r="W1743" s="155"/>
      <c r="X1743" s="158"/>
      <c r="Y1743" s="152"/>
      <c r="Z1743" s="123"/>
      <c r="AA1743" s="124"/>
      <c r="AB1743" s="122"/>
      <c r="AC1743" s="146"/>
      <c r="AD1743" s="135"/>
      <c r="AE1743" s="144"/>
      <c r="AF1743" s="145"/>
      <c r="AG1743" s="135"/>
    </row>
    <row r="1744" spans="1:33" hidden="1">
      <c r="A1744" s="61" t="s">
        <v>6532</v>
      </c>
      <c r="B1744" s="31" t="s">
        <v>4335</v>
      </c>
      <c r="C1744" s="32" t="s">
        <v>2258</v>
      </c>
      <c r="D1744" s="32" t="s">
        <v>2179</v>
      </c>
      <c r="E1744" s="32" t="s">
        <v>2115</v>
      </c>
      <c r="F1744" s="32">
        <v>3</v>
      </c>
      <c r="G1744" s="34" t="s">
        <v>2109</v>
      </c>
      <c r="H1744" s="44" t="s">
        <v>3732</v>
      </c>
      <c r="I1744" s="315">
        <v>15286</v>
      </c>
      <c r="J1744" s="341">
        <v>2208</v>
      </c>
      <c r="K1744" s="336">
        <v>176</v>
      </c>
      <c r="L1744" s="327">
        <v>1328.49</v>
      </c>
      <c r="M1744" s="18">
        <f t="shared" si="258"/>
        <v>1.15138034E-2</v>
      </c>
      <c r="N1744" s="18">
        <f t="shared" si="259"/>
        <v>1.9136371199999998E-2</v>
      </c>
      <c r="O1744" s="36">
        <f t="shared" si="260"/>
        <v>9.6670950000000001E-4</v>
      </c>
      <c r="P1744" s="362">
        <f t="shared" si="255"/>
        <v>103437</v>
      </c>
      <c r="Q1744" s="103"/>
      <c r="R1744" s="103"/>
      <c r="S1744" s="103"/>
      <c r="T1744" s="103"/>
      <c r="U1744" s="201">
        <f t="shared" si="256"/>
        <v>103437</v>
      </c>
      <c r="V1744" s="223">
        <f t="shared" si="257"/>
        <v>103437</v>
      </c>
      <c r="W1744" s="155"/>
      <c r="X1744" s="158"/>
      <c r="Y1744" s="152"/>
      <c r="Z1744" s="123"/>
      <c r="AA1744" s="124"/>
      <c r="AB1744" s="122"/>
      <c r="AC1744" s="146"/>
      <c r="AD1744" s="135"/>
      <c r="AE1744" s="144"/>
      <c r="AF1744" s="145"/>
      <c r="AG1744" s="135"/>
    </row>
    <row r="1745" spans="1:33" hidden="1">
      <c r="A1745" s="61" t="s">
        <v>6533</v>
      </c>
      <c r="B1745" s="31" t="s">
        <v>4336</v>
      </c>
      <c r="C1745" s="32" t="s">
        <v>2258</v>
      </c>
      <c r="D1745" s="32" t="s">
        <v>2179</v>
      </c>
      <c r="E1745" s="32" t="s">
        <v>2120</v>
      </c>
      <c r="F1745" s="32" t="s">
        <v>2119</v>
      </c>
      <c r="G1745" s="34" t="s">
        <v>2108</v>
      </c>
      <c r="H1745" s="44" t="s">
        <v>3733</v>
      </c>
      <c r="I1745" s="315">
        <v>3649</v>
      </c>
      <c r="J1745" s="341">
        <v>615</v>
      </c>
      <c r="K1745" s="336">
        <v>44</v>
      </c>
      <c r="L1745" s="327">
        <v>1364.03</v>
      </c>
      <c r="M1745" s="18">
        <f t="shared" si="258"/>
        <v>1.2058098099999999E-2</v>
      </c>
      <c r="N1745" s="18">
        <f t="shared" si="259"/>
        <v>5.4366327999999997E-3</v>
      </c>
      <c r="O1745" s="36">
        <f t="shared" si="260"/>
        <v>2.7464159999999999E-4</v>
      </c>
      <c r="P1745" s="362">
        <f t="shared" si="255"/>
        <v>29386</v>
      </c>
      <c r="Q1745" s="103"/>
      <c r="R1745" s="103"/>
      <c r="S1745" s="103"/>
      <c r="T1745" s="103"/>
      <c r="U1745" s="201">
        <f t="shared" si="256"/>
        <v>29386</v>
      </c>
      <c r="V1745" s="223">
        <f t="shared" si="257"/>
        <v>29386</v>
      </c>
      <c r="W1745" s="155"/>
      <c r="X1745" s="158"/>
      <c r="Y1745" s="152"/>
      <c r="Z1745" s="123"/>
      <c r="AA1745" s="124"/>
      <c r="AB1745" s="122"/>
      <c r="AC1745" s="146"/>
      <c r="AD1745" s="135"/>
      <c r="AE1745" s="144"/>
      <c r="AF1745" s="145"/>
      <c r="AG1745" s="135"/>
    </row>
    <row r="1746" spans="1:33" hidden="1">
      <c r="A1746" s="61" t="s">
        <v>6534</v>
      </c>
      <c r="B1746" s="31" t="s">
        <v>4337</v>
      </c>
      <c r="C1746" s="32" t="s">
        <v>2258</v>
      </c>
      <c r="D1746" s="32" t="s">
        <v>2179</v>
      </c>
      <c r="E1746" s="32" t="s">
        <v>2122</v>
      </c>
      <c r="F1746" s="32">
        <v>3</v>
      </c>
      <c r="G1746" s="34" t="s">
        <v>2109</v>
      </c>
      <c r="H1746" s="44" t="s">
        <v>3734</v>
      </c>
      <c r="I1746" s="315">
        <v>16021</v>
      </c>
      <c r="J1746" s="341">
        <v>2405</v>
      </c>
      <c r="K1746" s="336">
        <v>126</v>
      </c>
      <c r="L1746" s="327">
        <v>1396.05</v>
      </c>
      <c r="M1746" s="18">
        <f t="shared" si="258"/>
        <v>7.8646775999999998E-3</v>
      </c>
      <c r="N1746" s="18">
        <f t="shared" si="259"/>
        <v>1.3548619E-2</v>
      </c>
      <c r="O1746" s="36">
        <f t="shared" si="260"/>
        <v>6.8443370000000005E-4</v>
      </c>
      <c r="P1746" s="362">
        <f t="shared" si="255"/>
        <v>73234</v>
      </c>
      <c r="Q1746" s="103"/>
      <c r="R1746" s="103"/>
      <c r="S1746" s="103"/>
      <c r="T1746" s="103"/>
      <c r="U1746" s="201">
        <f t="shared" si="256"/>
        <v>73234</v>
      </c>
      <c r="V1746" s="223">
        <f t="shared" si="257"/>
        <v>73234</v>
      </c>
      <c r="W1746" s="155"/>
      <c r="X1746" s="158"/>
      <c r="Y1746" s="152"/>
      <c r="Z1746" s="123"/>
      <c r="AA1746" s="124"/>
      <c r="AB1746" s="122"/>
      <c r="AC1746" s="146"/>
      <c r="AD1746" s="135"/>
      <c r="AE1746" s="144"/>
      <c r="AF1746" s="145"/>
      <c r="AG1746" s="135"/>
    </row>
    <row r="1747" spans="1:33" hidden="1">
      <c r="A1747" s="61" t="s">
        <v>6535</v>
      </c>
      <c r="B1747" s="31" t="s">
        <v>4338</v>
      </c>
      <c r="C1747" s="32" t="s">
        <v>2258</v>
      </c>
      <c r="D1747" s="32" t="s">
        <v>2179</v>
      </c>
      <c r="E1747" s="32" t="s">
        <v>2124</v>
      </c>
      <c r="F1747" s="32" t="s">
        <v>2119</v>
      </c>
      <c r="G1747" s="34" t="s">
        <v>2108</v>
      </c>
      <c r="H1747" s="44" t="s">
        <v>3735</v>
      </c>
      <c r="I1747" s="315">
        <v>5499</v>
      </c>
      <c r="J1747" s="341">
        <v>875</v>
      </c>
      <c r="K1747" s="336">
        <v>37</v>
      </c>
      <c r="L1747" s="327">
        <v>1658.19</v>
      </c>
      <c r="M1747" s="18">
        <f t="shared" si="258"/>
        <v>6.7284959999999996E-3</v>
      </c>
      <c r="N1747" s="18">
        <f t="shared" si="259"/>
        <v>3.5505183E-3</v>
      </c>
      <c r="O1747" s="36">
        <f t="shared" si="260"/>
        <v>1.7936100000000001E-4</v>
      </c>
      <c r="P1747" s="362">
        <f t="shared" si="255"/>
        <v>19191</v>
      </c>
      <c r="Q1747" s="103"/>
      <c r="R1747" s="103"/>
      <c r="S1747" s="103"/>
      <c r="T1747" s="103"/>
      <c r="U1747" s="201">
        <f t="shared" si="256"/>
        <v>19191</v>
      </c>
      <c r="V1747" s="223">
        <f t="shared" si="257"/>
        <v>19191</v>
      </c>
      <c r="W1747" s="155"/>
      <c r="X1747" s="158"/>
      <c r="Y1747" s="152"/>
      <c r="Z1747" s="123"/>
      <c r="AA1747" s="124"/>
      <c r="AB1747" s="122"/>
      <c r="AC1747" s="146"/>
      <c r="AD1747" s="135"/>
      <c r="AE1747" s="144"/>
      <c r="AF1747" s="145"/>
      <c r="AG1747" s="135"/>
    </row>
    <row r="1748" spans="1:33" hidden="1">
      <c r="A1748" s="61" t="s">
        <v>6536</v>
      </c>
      <c r="B1748" s="31" t="s">
        <v>4339</v>
      </c>
      <c r="C1748" s="32" t="s">
        <v>2258</v>
      </c>
      <c r="D1748" s="32" t="s">
        <v>2179</v>
      </c>
      <c r="E1748" s="32" t="s">
        <v>2126</v>
      </c>
      <c r="F1748" s="32" t="s">
        <v>2119</v>
      </c>
      <c r="G1748" s="34" t="s">
        <v>2108</v>
      </c>
      <c r="H1748" s="44" t="s">
        <v>3731</v>
      </c>
      <c r="I1748" s="315">
        <v>15335</v>
      </c>
      <c r="J1748" s="341">
        <v>2586</v>
      </c>
      <c r="K1748" s="336">
        <v>53</v>
      </c>
      <c r="L1748" s="327">
        <v>2248.17</v>
      </c>
      <c r="M1748" s="18">
        <f t="shared" si="258"/>
        <v>3.4561459999999998E-3</v>
      </c>
      <c r="N1748" s="18">
        <f t="shared" si="259"/>
        <v>3.9754971999999998E-3</v>
      </c>
      <c r="O1748" s="36">
        <f t="shared" si="260"/>
        <v>2.0082960000000001E-4</v>
      </c>
      <c r="P1748" s="362">
        <f t="shared" si="255"/>
        <v>21488</v>
      </c>
      <c r="Q1748" s="103"/>
      <c r="R1748" s="103"/>
      <c r="S1748" s="103"/>
      <c r="T1748" s="103"/>
      <c r="U1748" s="201">
        <f t="shared" si="256"/>
        <v>21488</v>
      </c>
      <c r="V1748" s="223">
        <f t="shared" si="257"/>
        <v>21488</v>
      </c>
      <c r="W1748" s="155"/>
      <c r="X1748" s="158"/>
      <c r="Y1748" s="152"/>
      <c r="Z1748" s="123"/>
      <c r="AA1748" s="124"/>
      <c r="AB1748" s="122"/>
      <c r="AC1748" s="146"/>
      <c r="AD1748" s="135"/>
      <c r="AE1748" s="144"/>
      <c r="AF1748" s="145"/>
      <c r="AG1748" s="135"/>
    </row>
    <row r="1749" spans="1:33" hidden="1">
      <c r="A1749" s="61" t="s">
        <v>6537</v>
      </c>
      <c r="B1749" s="31" t="s">
        <v>4340</v>
      </c>
      <c r="C1749" s="32" t="s">
        <v>2258</v>
      </c>
      <c r="D1749" s="32" t="s">
        <v>2211</v>
      </c>
      <c r="E1749" s="32" t="s">
        <v>2116</v>
      </c>
      <c r="F1749" s="32" t="s">
        <v>2117</v>
      </c>
      <c r="G1749" s="34" t="s">
        <v>2107</v>
      </c>
      <c r="H1749" s="44" t="s">
        <v>3736</v>
      </c>
      <c r="I1749" s="315">
        <v>26707</v>
      </c>
      <c r="J1749" s="341">
        <v>4103</v>
      </c>
      <c r="K1749" s="336">
        <v>48</v>
      </c>
      <c r="L1749" s="327">
        <v>1612.69</v>
      </c>
      <c r="M1749" s="18">
        <f t="shared" si="258"/>
        <v>1.7972816E-3</v>
      </c>
      <c r="N1749" s="18">
        <f t="shared" si="259"/>
        <v>4.5726372000000001E-3</v>
      </c>
      <c r="O1749" s="36">
        <f t="shared" si="260"/>
        <v>2.309953E-4</v>
      </c>
      <c r="P1749" s="362">
        <f t="shared" si="255"/>
        <v>24716</v>
      </c>
      <c r="Q1749" s="103"/>
      <c r="R1749" s="103"/>
      <c r="S1749" s="103"/>
      <c r="T1749" s="103"/>
      <c r="U1749" s="201">
        <f t="shared" si="256"/>
        <v>24716</v>
      </c>
      <c r="V1749" s="223">
        <f t="shared" si="257"/>
        <v>24716</v>
      </c>
      <c r="W1749" s="155"/>
      <c r="X1749" s="158"/>
      <c r="Y1749" s="152"/>
      <c r="Z1749" s="123"/>
      <c r="AA1749" s="124"/>
      <c r="AB1749" s="122"/>
      <c r="AC1749" s="146"/>
      <c r="AD1749" s="135"/>
      <c r="AE1749" s="144"/>
      <c r="AF1749" s="145"/>
      <c r="AG1749" s="135"/>
    </row>
    <row r="1750" spans="1:33" hidden="1">
      <c r="A1750" s="61" t="s">
        <v>6538</v>
      </c>
      <c r="B1750" s="31" t="s">
        <v>4341</v>
      </c>
      <c r="C1750" s="32" t="s">
        <v>2258</v>
      </c>
      <c r="D1750" s="32" t="s">
        <v>2211</v>
      </c>
      <c r="E1750" s="32" t="s">
        <v>2115</v>
      </c>
      <c r="F1750" s="32" t="s">
        <v>2117</v>
      </c>
      <c r="G1750" s="34" t="s">
        <v>2107</v>
      </c>
      <c r="H1750" s="44" t="s">
        <v>3737</v>
      </c>
      <c r="I1750" s="315">
        <v>49536</v>
      </c>
      <c r="J1750" s="341">
        <v>6742</v>
      </c>
      <c r="K1750" s="336">
        <v>139</v>
      </c>
      <c r="L1750" s="327">
        <v>1854.17</v>
      </c>
      <c r="M1750" s="18">
        <f t="shared" si="258"/>
        <v>2.8060400000000001E-3</v>
      </c>
      <c r="N1750" s="18">
        <f t="shared" si="259"/>
        <v>1.0203121399999999E-2</v>
      </c>
      <c r="O1750" s="36">
        <f t="shared" si="260"/>
        <v>5.154297E-4</v>
      </c>
      <c r="P1750" s="362">
        <f t="shared" si="255"/>
        <v>55150</v>
      </c>
      <c r="Q1750" s="103"/>
      <c r="R1750" s="103"/>
      <c r="S1750" s="103"/>
      <c r="T1750" s="103"/>
      <c r="U1750" s="201">
        <f t="shared" si="256"/>
        <v>55150</v>
      </c>
      <c r="V1750" s="223">
        <f t="shared" si="257"/>
        <v>55150</v>
      </c>
      <c r="W1750" s="155"/>
      <c r="X1750" s="158"/>
      <c r="Y1750" s="152"/>
      <c r="Z1750" s="123"/>
      <c r="AA1750" s="124"/>
      <c r="AB1750" s="122"/>
      <c r="AC1750" s="146"/>
      <c r="AD1750" s="135"/>
      <c r="AE1750" s="144"/>
      <c r="AF1750" s="145"/>
      <c r="AG1750" s="135"/>
    </row>
    <row r="1751" spans="1:33" hidden="1">
      <c r="A1751" s="61" t="s">
        <v>6539</v>
      </c>
      <c r="B1751" s="31" t="s">
        <v>4342</v>
      </c>
      <c r="C1751" s="32" t="s">
        <v>2258</v>
      </c>
      <c r="D1751" s="32" t="s">
        <v>2211</v>
      </c>
      <c r="E1751" s="32" t="s">
        <v>2120</v>
      </c>
      <c r="F1751" s="32" t="s">
        <v>2117</v>
      </c>
      <c r="G1751" s="34" t="s">
        <v>2107</v>
      </c>
      <c r="H1751" s="35" t="s">
        <v>3738</v>
      </c>
      <c r="I1751" s="315">
        <v>49099</v>
      </c>
      <c r="J1751" s="341">
        <v>7260</v>
      </c>
      <c r="K1751" s="336">
        <v>42</v>
      </c>
      <c r="L1751" s="327">
        <v>1434.3</v>
      </c>
      <c r="M1751" s="18">
        <f t="shared" si="258"/>
        <v>8.5541450000000004E-4</v>
      </c>
      <c r="N1751" s="18">
        <f t="shared" si="259"/>
        <v>4.3298536999999996E-3</v>
      </c>
      <c r="O1751" s="36">
        <f t="shared" si="260"/>
        <v>2.187306E-4</v>
      </c>
      <c r="P1751" s="362">
        <f t="shared" si="255"/>
        <v>23404</v>
      </c>
      <c r="Q1751" s="103"/>
      <c r="R1751" s="103"/>
      <c r="S1751" s="103"/>
      <c r="T1751" s="103"/>
      <c r="U1751" s="201">
        <f t="shared" si="256"/>
        <v>23404</v>
      </c>
      <c r="V1751" s="223">
        <f t="shared" si="257"/>
        <v>23404</v>
      </c>
      <c r="W1751" s="155"/>
      <c r="X1751" s="158"/>
      <c r="Y1751" s="152"/>
      <c r="Z1751" s="123"/>
      <c r="AA1751" s="124"/>
      <c r="AB1751" s="122"/>
      <c r="AC1751" s="146"/>
      <c r="AD1751" s="135"/>
      <c r="AE1751" s="144"/>
      <c r="AF1751" s="145"/>
      <c r="AG1751" s="135"/>
    </row>
    <row r="1752" spans="1:33" hidden="1">
      <c r="A1752" s="61" t="s">
        <v>6540</v>
      </c>
      <c r="B1752" s="31" t="s">
        <v>4343</v>
      </c>
      <c r="C1752" s="32" t="s">
        <v>2258</v>
      </c>
      <c r="D1752" s="32" t="s">
        <v>2211</v>
      </c>
      <c r="E1752" s="32" t="s">
        <v>2122</v>
      </c>
      <c r="F1752" s="32" t="s">
        <v>2119</v>
      </c>
      <c r="G1752" s="34" t="s">
        <v>2108</v>
      </c>
      <c r="H1752" s="35" t="s">
        <v>3739</v>
      </c>
      <c r="I1752" s="315">
        <v>5446</v>
      </c>
      <c r="J1752" s="341">
        <v>809</v>
      </c>
      <c r="K1752" s="336">
        <v>84</v>
      </c>
      <c r="L1752" s="327">
        <v>1855.68</v>
      </c>
      <c r="M1752" s="18">
        <f t="shared" si="258"/>
        <v>1.54241645E-2</v>
      </c>
      <c r="N1752" s="18">
        <f t="shared" si="259"/>
        <v>6.7242999999999999E-3</v>
      </c>
      <c r="O1752" s="36">
        <f t="shared" si="260"/>
        <v>3.3969049999999998E-4</v>
      </c>
      <c r="P1752" s="362">
        <f t="shared" si="255"/>
        <v>36346</v>
      </c>
      <c r="Q1752" s="103"/>
      <c r="R1752" s="103"/>
      <c r="S1752" s="103"/>
      <c r="T1752" s="103"/>
      <c r="U1752" s="201">
        <f t="shared" si="256"/>
        <v>36346</v>
      </c>
      <c r="V1752" s="223">
        <f t="shared" si="257"/>
        <v>36346</v>
      </c>
      <c r="W1752" s="155"/>
      <c r="X1752" s="158"/>
      <c r="Y1752" s="152"/>
      <c r="Z1752" s="123"/>
      <c r="AA1752" s="124"/>
      <c r="AB1752" s="122"/>
      <c r="AC1752" s="146"/>
      <c r="AD1752" s="135"/>
      <c r="AE1752" s="144"/>
      <c r="AF1752" s="145"/>
      <c r="AG1752" s="135"/>
    </row>
    <row r="1753" spans="1:33" hidden="1">
      <c r="A1753" s="61" t="s">
        <v>6541</v>
      </c>
      <c r="B1753" s="31" t="s">
        <v>4344</v>
      </c>
      <c r="C1753" s="32" t="s">
        <v>2258</v>
      </c>
      <c r="D1753" s="32" t="s">
        <v>2211</v>
      </c>
      <c r="E1753" s="32" t="s">
        <v>2124</v>
      </c>
      <c r="F1753" s="32" t="s">
        <v>2119</v>
      </c>
      <c r="G1753" s="34" t="s">
        <v>2108</v>
      </c>
      <c r="H1753" s="35" t="s">
        <v>3740</v>
      </c>
      <c r="I1753" s="315">
        <v>7456</v>
      </c>
      <c r="J1753" s="341">
        <v>1308</v>
      </c>
      <c r="K1753" s="336">
        <v>75</v>
      </c>
      <c r="L1753" s="327">
        <v>3316.4</v>
      </c>
      <c r="M1753" s="18">
        <f t="shared" si="258"/>
        <v>1.0059012799999999E-2</v>
      </c>
      <c r="N1753" s="18">
        <f t="shared" si="259"/>
        <v>3.9673104999999997E-3</v>
      </c>
      <c r="O1753" s="36">
        <f t="shared" si="260"/>
        <v>2.0041610000000001E-4</v>
      </c>
      <c r="P1753" s="362">
        <f t="shared" si="255"/>
        <v>21444</v>
      </c>
      <c r="Q1753" s="103"/>
      <c r="R1753" s="103"/>
      <c r="S1753" s="103"/>
      <c r="T1753" s="103"/>
      <c r="U1753" s="201">
        <f t="shared" si="256"/>
        <v>21444</v>
      </c>
      <c r="V1753" s="223">
        <f t="shared" si="257"/>
        <v>21444</v>
      </c>
      <c r="W1753" s="155"/>
      <c r="X1753" s="158"/>
      <c r="Y1753" s="152"/>
      <c r="Z1753" s="123"/>
      <c r="AA1753" s="124"/>
      <c r="AB1753" s="122"/>
      <c r="AC1753" s="146"/>
      <c r="AD1753" s="135"/>
      <c r="AE1753" s="144"/>
      <c r="AF1753" s="145"/>
      <c r="AG1753" s="135"/>
    </row>
    <row r="1754" spans="1:33" hidden="1">
      <c r="A1754" s="61" t="s">
        <v>6542</v>
      </c>
      <c r="B1754" s="31" t="s">
        <v>4345</v>
      </c>
      <c r="C1754" s="32" t="s">
        <v>2258</v>
      </c>
      <c r="D1754" s="32" t="s">
        <v>2211</v>
      </c>
      <c r="E1754" s="32" t="s">
        <v>2126</v>
      </c>
      <c r="F1754" s="32" t="s">
        <v>2119</v>
      </c>
      <c r="G1754" s="34" t="s">
        <v>2108</v>
      </c>
      <c r="H1754" s="35" t="s">
        <v>3741</v>
      </c>
      <c r="I1754" s="315">
        <v>6459</v>
      </c>
      <c r="J1754" s="341">
        <v>1143</v>
      </c>
      <c r="K1754" s="336">
        <v>172</v>
      </c>
      <c r="L1754" s="327">
        <v>1002.78</v>
      </c>
      <c r="M1754" s="18">
        <f t="shared" si="258"/>
        <v>2.6629509199999998E-2</v>
      </c>
      <c r="N1754" s="18">
        <f t="shared" si="259"/>
        <v>3.03531472E-2</v>
      </c>
      <c r="O1754" s="36">
        <f t="shared" si="260"/>
        <v>1.5333459000000001E-3</v>
      </c>
      <c r="P1754" s="362">
        <f t="shared" si="255"/>
        <v>164068</v>
      </c>
      <c r="Q1754" s="103"/>
      <c r="R1754" s="103"/>
      <c r="S1754" s="103"/>
      <c r="T1754" s="103"/>
      <c r="U1754" s="201">
        <f t="shared" si="256"/>
        <v>164068</v>
      </c>
      <c r="V1754" s="223">
        <f t="shared" si="257"/>
        <v>164068</v>
      </c>
      <c r="W1754" s="155"/>
      <c r="X1754" s="158"/>
      <c r="Y1754" s="152"/>
      <c r="Z1754" s="123"/>
      <c r="AA1754" s="124"/>
      <c r="AB1754" s="122"/>
      <c r="AC1754" s="146"/>
      <c r="AD1754" s="135"/>
      <c r="AE1754" s="144"/>
      <c r="AF1754" s="145"/>
      <c r="AG1754" s="135"/>
    </row>
    <row r="1755" spans="1:33" hidden="1">
      <c r="A1755" s="61" t="s">
        <v>6543</v>
      </c>
      <c r="B1755" s="31" t="s">
        <v>4346</v>
      </c>
      <c r="C1755" s="32" t="s">
        <v>2258</v>
      </c>
      <c r="D1755" s="32" t="s">
        <v>2211</v>
      </c>
      <c r="E1755" s="32" t="s">
        <v>2133</v>
      </c>
      <c r="F1755" s="32" t="s">
        <v>2119</v>
      </c>
      <c r="G1755" s="34" t="s">
        <v>2108</v>
      </c>
      <c r="H1755" s="35" t="s">
        <v>3742</v>
      </c>
      <c r="I1755" s="315">
        <v>16855</v>
      </c>
      <c r="J1755" s="341">
        <v>3171</v>
      </c>
      <c r="K1755" s="336">
        <v>227</v>
      </c>
      <c r="L1755" s="327">
        <v>1341.57</v>
      </c>
      <c r="M1755" s="18">
        <f t="shared" si="258"/>
        <v>1.3467813699999999E-2</v>
      </c>
      <c r="N1755" s="18">
        <f t="shared" si="259"/>
        <v>3.1833178400000002E-2</v>
      </c>
      <c r="O1755" s="36">
        <f t="shared" si="260"/>
        <v>1.6081124E-3</v>
      </c>
      <c r="P1755" s="362">
        <f t="shared" si="255"/>
        <v>172068</v>
      </c>
      <c r="Q1755" s="103"/>
      <c r="R1755" s="103"/>
      <c r="S1755" s="103"/>
      <c r="T1755" s="103"/>
      <c r="U1755" s="201">
        <f t="shared" si="256"/>
        <v>172068</v>
      </c>
      <c r="V1755" s="223">
        <f t="shared" si="257"/>
        <v>172068</v>
      </c>
      <c r="W1755" s="155"/>
      <c r="X1755" s="158"/>
      <c r="Y1755" s="152"/>
      <c r="Z1755" s="123"/>
      <c r="AA1755" s="124"/>
      <c r="AB1755" s="122"/>
      <c r="AC1755" s="146"/>
      <c r="AD1755" s="135"/>
      <c r="AE1755" s="144"/>
      <c r="AF1755" s="145"/>
      <c r="AG1755" s="135"/>
    </row>
    <row r="1756" spans="1:33" hidden="1">
      <c r="A1756" s="61" t="s">
        <v>6544</v>
      </c>
      <c r="B1756" s="31" t="s">
        <v>4347</v>
      </c>
      <c r="C1756" s="32" t="s">
        <v>2258</v>
      </c>
      <c r="D1756" s="32" t="s">
        <v>2211</v>
      </c>
      <c r="E1756" s="32" t="s">
        <v>2157</v>
      </c>
      <c r="F1756" s="32" t="s">
        <v>2119</v>
      </c>
      <c r="G1756" s="34" t="s">
        <v>2108</v>
      </c>
      <c r="H1756" s="35" t="s">
        <v>3743</v>
      </c>
      <c r="I1756" s="315">
        <v>12102</v>
      </c>
      <c r="J1756" s="341">
        <v>2127</v>
      </c>
      <c r="K1756" s="336">
        <v>191</v>
      </c>
      <c r="L1756" s="327">
        <v>1410.26</v>
      </c>
      <c r="M1756" s="18">
        <f t="shared" si="258"/>
        <v>1.57825152E-2</v>
      </c>
      <c r="N1756" s="18">
        <f t="shared" si="259"/>
        <v>2.3803702699999998E-2</v>
      </c>
      <c r="O1756" s="36">
        <f t="shared" si="260"/>
        <v>1.2024885E-3</v>
      </c>
      <c r="P1756" s="362">
        <f t="shared" si="255"/>
        <v>128666</v>
      </c>
      <c r="Q1756" s="103"/>
      <c r="R1756" s="103"/>
      <c r="S1756" s="103"/>
      <c r="T1756" s="103"/>
      <c r="U1756" s="201">
        <f t="shared" si="256"/>
        <v>128666</v>
      </c>
      <c r="V1756" s="223">
        <f t="shared" si="257"/>
        <v>128666</v>
      </c>
      <c r="W1756" s="155"/>
      <c r="X1756" s="158"/>
      <c r="Y1756" s="152"/>
      <c r="Z1756" s="123"/>
      <c r="AA1756" s="124"/>
      <c r="AB1756" s="122"/>
      <c r="AC1756" s="146"/>
      <c r="AD1756" s="135"/>
      <c r="AE1756" s="144"/>
      <c r="AF1756" s="145"/>
      <c r="AG1756" s="135"/>
    </row>
    <row r="1757" spans="1:33" hidden="1">
      <c r="A1757" s="61" t="s">
        <v>6545</v>
      </c>
      <c r="B1757" s="31" t="s">
        <v>4348</v>
      </c>
      <c r="C1757" s="32" t="s">
        <v>2258</v>
      </c>
      <c r="D1757" s="32" t="s">
        <v>2211</v>
      </c>
      <c r="E1757" s="32" t="s">
        <v>2159</v>
      </c>
      <c r="F1757" s="32" t="s">
        <v>2119</v>
      </c>
      <c r="G1757" s="34" t="s">
        <v>2108</v>
      </c>
      <c r="H1757" s="35" t="s">
        <v>3744</v>
      </c>
      <c r="I1757" s="315">
        <v>18620</v>
      </c>
      <c r="J1757" s="341">
        <v>3576</v>
      </c>
      <c r="K1757" s="336">
        <v>132</v>
      </c>
      <c r="L1757" s="327">
        <v>1804.95</v>
      </c>
      <c r="M1757" s="18">
        <f t="shared" si="258"/>
        <v>7.0891514000000003E-3</v>
      </c>
      <c r="N1757" s="18">
        <f t="shared" si="259"/>
        <v>1.4045156600000001E-2</v>
      </c>
      <c r="O1757" s="36">
        <f t="shared" si="260"/>
        <v>7.095173E-4</v>
      </c>
      <c r="P1757" s="362">
        <f t="shared" si="255"/>
        <v>75918</v>
      </c>
      <c r="Q1757" s="103"/>
      <c r="R1757" s="103"/>
      <c r="S1757" s="103"/>
      <c r="T1757" s="103"/>
      <c r="U1757" s="201">
        <f t="shared" si="256"/>
        <v>75918</v>
      </c>
      <c r="V1757" s="223">
        <f t="shared" si="257"/>
        <v>75918</v>
      </c>
      <c r="W1757" s="155"/>
      <c r="X1757" s="158"/>
      <c r="Y1757" s="152"/>
      <c r="Z1757" s="123"/>
      <c r="AA1757" s="124"/>
      <c r="AB1757" s="122"/>
      <c r="AC1757" s="146"/>
      <c r="AD1757" s="135"/>
      <c r="AE1757" s="144"/>
      <c r="AF1757" s="145"/>
      <c r="AG1757" s="135"/>
    </row>
    <row r="1758" spans="1:33" hidden="1">
      <c r="A1758" s="61" t="s">
        <v>6546</v>
      </c>
      <c r="B1758" s="31" t="s">
        <v>4349</v>
      </c>
      <c r="C1758" s="32" t="s">
        <v>2258</v>
      </c>
      <c r="D1758" s="32" t="s">
        <v>2211</v>
      </c>
      <c r="E1758" s="32" t="s">
        <v>2172</v>
      </c>
      <c r="F1758" s="32" t="s">
        <v>2119</v>
      </c>
      <c r="G1758" s="34" t="s">
        <v>2108</v>
      </c>
      <c r="H1758" s="35" t="s">
        <v>3738</v>
      </c>
      <c r="I1758" s="315">
        <v>27177</v>
      </c>
      <c r="J1758" s="341">
        <v>4982</v>
      </c>
      <c r="K1758" s="336">
        <v>69</v>
      </c>
      <c r="L1758" s="327">
        <v>1711.25</v>
      </c>
      <c r="M1758" s="18">
        <f t="shared" si="258"/>
        <v>2.5389115000000002E-3</v>
      </c>
      <c r="N1758" s="18">
        <f t="shared" si="259"/>
        <v>7.3915891999999997E-3</v>
      </c>
      <c r="O1758" s="36">
        <f t="shared" si="260"/>
        <v>3.7339989999999999E-4</v>
      </c>
      <c r="P1758" s="362">
        <f t="shared" si="255"/>
        <v>39953</v>
      </c>
      <c r="Q1758" s="103"/>
      <c r="R1758" s="103"/>
      <c r="S1758" s="103"/>
      <c r="T1758" s="103"/>
      <c r="U1758" s="201">
        <f t="shared" si="256"/>
        <v>39953</v>
      </c>
      <c r="V1758" s="223">
        <f t="shared" si="257"/>
        <v>39953</v>
      </c>
      <c r="W1758" s="155"/>
      <c r="X1758" s="158"/>
      <c r="Y1758" s="152"/>
      <c r="Z1758" s="123"/>
      <c r="AA1758" s="124"/>
      <c r="AB1758" s="122"/>
      <c r="AC1758" s="146"/>
      <c r="AD1758" s="135"/>
      <c r="AE1758" s="144"/>
      <c r="AF1758" s="145"/>
      <c r="AG1758" s="135"/>
    </row>
    <row r="1759" spans="1:33" hidden="1">
      <c r="A1759" s="61" t="s">
        <v>6547</v>
      </c>
      <c r="B1759" s="31" t="s">
        <v>4350</v>
      </c>
      <c r="C1759" s="32" t="s">
        <v>2258</v>
      </c>
      <c r="D1759" s="32" t="s">
        <v>2215</v>
      </c>
      <c r="E1759" s="32" t="s">
        <v>2116</v>
      </c>
      <c r="F1759" s="32">
        <v>3</v>
      </c>
      <c r="G1759" s="34" t="s">
        <v>2109</v>
      </c>
      <c r="H1759" s="35" t="s">
        <v>3745</v>
      </c>
      <c r="I1759" s="315">
        <v>9210</v>
      </c>
      <c r="J1759" s="341">
        <v>1280</v>
      </c>
      <c r="K1759" s="336">
        <v>237</v>
      </c>
      <c r="L1759" s="327">
        <v>1164.3900000000001</v>
      </c>
      <c r="M1759" s="18">
        <f t="shared" si="258"/>
        <v>2.5732899E-2</v>
      </c>
      <c r="N1759" s="18">
        <f t="shared" si="259"/>
        <v>2.8287868000000001E-2</v>
      </c>
      <c r="O1759" s="36">
        <f t="shared" si="260"/>
        <v>1.4290144000000001E-3</v>
      </c>
      <c r="P1759" s="362">
        <f t="shared" si="255"/>
        <v>152904</v>
      </c>
      <c r="Q1759" s="103"/>
      <c r="R1759" s="103"/>
      <c r="S1759" s="103"/>
      <c r="T1759" s="103"/>
      <c r="U1759" s="201">
        <f t="shared" si="256"/>
        <v>152904</v>
      </c>
      <c r="V1759" s="223">
        <f t="shared" si="257"/>
        <v>152904</v>
      </c>
      <c r="W1759" s="155"/>
      <c r="X1759" s="158"/>
      <c r="Y1759" s="152"/>
      <c r="Z1759" s="123"/>
      <c r="AA1759" s="124"/>
      <c r="AB1759" s="122"/>
      <c r="AC1759" s="146"/>
      <c r="AD1759" s="135"/>
      <c r="AE1759" s="144"/>
      <c r="AF1759" s="145"/>
      <c r="AG1759" s="135"/>
    </row>
    <row r="1760" spans="1:33" hidden="1">
      <c r="A1760" s="61" t="s">
        <v>6548</v>
      </c>
      <c r="B1760" s="31" t="s">
        <v>4351</v>
      </c>
      <c r="C1760" s="32" t="s">
        <v>2258</v>
      </c>
      <c r="D1760" s="32" t="s">
        <v>2215</v>
      </c>
      <c r="E1760" s="32" t="s">
        <v>2115</v>
      </c>
      <c r="F1760" s="32" t="s">
        <v>2119</v>
      </c>
      <c r="G1760" s="34" t="s">
        <v>2108</v>
      </c>
      <c r="H1760" s="35" t="s">
        <v>3746</v>
      </c>
      <c r="I1760" s="315">
        <v>3613</v>
      </c>
      <c r="J1760" s="341">
        <v>584</v>
      </c>
      <c r="K1760" s="336">
        <v>74</v>
      </c>
      <c r="L1760" s="327">
        <v>1174.96</v>
      </c>
      <c r="M1760" s="18">
        <f t="shared" si="258"/>
        <v>2.0481594200000001E-2</v>
      </c>
      <c r="N1760" s="18">
        <f t="shared" si="259"/>
        <v>1.01801346E-2</v>
      </c>
      <c r="O1760" s="36">
        <f t="shared" si="260"/>
        <v>5.1426849999999997E-4</v>
      </c>
      <c r="P1760" s="362">
        <f t="shared" si="255"/>
        <v>55026</v>
      </c>
      <c r="Q1760" s="103"/>
      <c r="R1760" s="103"/>
      <c r="S1760" s="103"/>
      <c r="T1760" s="103"/>
      <c r="U1760" s="201">
        <f t="shared" si="256"/>
        <v>55026</v>
      </c>
      <c r="V1760" s="223">
        <f t="shared" si="257"/>
        <v>55026</v>
      </c>
      <c r="W1760" s="155"/>
      <c r="X1760" s="158"/>
      <c r="Y1760" s="152"/>
      <c r="Z1760" s="123"/>
      <c r="AA1760" s="124"/>
      <c r="AB1760" s="122"/>
      <c r="AC1760" s="146"/>
      <c r="AD1760" s="135"/>
      <c r="AE1760" s="144"/>
      <c r="AF1760" s="145"/>
      <c r="AG1760" s="135"/>
    </row>
    <row r="1761" spans="1:33" hidden="1">
      <c r="A1761" s="61" t="s">
        <v>6549</v>
      </c>
      <c r="B1761" s="31" t="s">
        <v>4352</v>
      </c>
      <c r="C1761" s="32" t="s">
        <v>2258</v>
      </c>
      <c r="D1761" s="32" t="s">
        <v>2215</v>
      </c>
      <c r="E1761" s="32" t="s">
        <v>2120</v>
      </c>
      <c r="F1761" s="32" t="s">
        <v>2119</v>
      </c>
      <c r="G1761" s="34" t="s">
        <v>2108</v>
      </c>
      <c r="H1761" s="35" t="s">
        <v>3747</v>
      </c>
      <c r="I1761" s="315">
        <v>3895</v>
      </c>
      <c r="J1761" s="341">
        <v>528</v>
      </c>
      <c r="K1761" s="336">
        <v>66</v>
      </c>
      <c r="L1761" s="327">
        <v>1265.5999999999999</v>
      </c>
      <c r="M1761" s="18">
        <f t="shared" si="258"/>
        <v>1.6944800999999999E-2</v>
      </c>
      <c r="N1761" s="18">
        <f t="shared" si="259"/>
        <v>7.0692595000000002E-3</v>
      </c>
      <c r="O1761" s="36">
        <f t="shared" si="260"/>
        <v>3.5711679999999999E-4</v>
      </c>
      <c r="P1761" s="362">
        <f t="shared" si="255"/>
        <v>38211</v>
      </c>
      <c r="Q1761" s="103"/>
      <c r="R1761" s="103"/>
      <c r="S1761" s="103"/>
      <c r="T1761" s="103"/>
      <c r="U1761" s="201">
        <f t="shared" si="256"/>
        <v>38211</v>
      </c>
      <c r="V1761" s="223">
        <f t="shared" si="257"/>
        <v>38211</v>
      </c>
      <c r="W1761" s="155"/>
      <c r="X1761" s="158"/>
      <c r="Y1761" s="152"/>
      <c r="Z1761" s="123"/>
      <c r="AA1761" s="124"/>
      <c r="AB1761" s="122"/>
      <c r="AC1761" s="146"/>
      <c r="AD1761" s="135"/>
      <c r="AE1761" s="144"/>
      <c r="AF1761" s="145"/>
      <c r="AG1761" s="135"/>
    </row>
    <row r="1762" spans="1:33" hidden="1">
      <c r="A1762" s="61" t="s">
        <v>6550</v>
      </c>
      <c r="B1762" s="31" t="s">
        <v>4353</v>
      </c>
      <c r="C1762" s="32" t="s">
        <v>2258</v>
      </c>
      <c r="D1762" s="32" t="s">
        <v>2215</v>
      </c>
      <c r="E1762" s="32" t="s">
        <v>2122</v>
      </c>
      <c r="F1762" s="32" t="s">
        <v>2119</v>
      </c>
      <c r="G1762" s="34" t="s">
        <v>2108</v>
      </c>
      <c r="H1762" s="35" t="s">
        <v>3748</v>
      </c>
      <c r="I1762" s="315">
        <v>6204</v>
      </c>
      <c r="J1762" s="341">
        <v>914</v>
      </c>
      <c r="K1762" s="336">
        <v>40</v>
      </c>
      <c r="L1762" s="327">
        <v>1053.8399999999999</v>
      </c>
      <c r="M1762" s="18">
        <f t="shared" si="258"/>
        <v>6.4474531999999998E-3</v>
      </c>
      <c r="N1762" s="18">
        <f t="shared" si="259"/>
        <v>5.5919040999999996E-3</v>
      </c>
      <c r="O1762" s="36">
        <f t="shared" si="260"/>
        <v>2.8248539999999999E-4</v>
      </c>
      <c r="P1762" s="362">
        <f t="shared" si="255"/>
        <v>30225</v>
      </c>
      <c r="Q1762" s="103"/>
      <c r="R1762" s="103"/>
      <c r="S1762" s="103"/>
      <c r="T1762" s="103"/>
      <c r="U1762" s="201">
        <f t="shared" si="256"/>
        <v>30225</v>
      </c>
      <c r="V1762" s="223">
        <f t="shared" si="257"/>
        <v>30225</v>
      </c>
      <c r="W1762" s="155"/>
      <c r="X1762" s="158"/>
      <c r="Y1762" s="152"/>
      <c r="Z1762" s="123"/>
      <c r="AA1762" s="124"/>
      <c r="AB1762" s="122"/>
      <c r="AC1762" s="146"/>
      <c r="AD1762" s="135"/>
      <c r="AE1762" s="144"/>
      <c r="AF1762" s="145"/>
      <c r="AG1762" s="135"/>
    </row>
    <row r="1763" spans="1:33" hidden="1">
      <c r="A1763" s="61" t="s">
        <v>6551</v>
      </c>
      <c r="B1763" s="31" t="s">
        <v>4354</v>
      </c>
      <c r="C1763" s="32" t="s">
        <v>2258</v>
      </c>
      <c r="D1763" s="32" t="s">
        <v>2215</v>
      </c>
      <c r="E1763" s="32" t="s">
        <v>2124</v>
      </c>
      <c r="F1763" s="32">
        <v>3</v>
      </c>
      <c r="G1763" s="34" t="s">
        <v>2109</v>
      </c>
      <c r="H1763" s="35" t="s">
        <v>3749</v>
      </c>
      <c r="I1763" s="315">
        <v>18182</v>
      </c>
      <c r="J1763" s="341">
        <v>2575</v>
      </c>
      <c r="K1763" s="336">
        <v>79</v>
      </c>
      <c r="L1763" s="327">
        <v>1644.15</v>
      </c>
      <c r="M1763" s="18">
        <f t="shared" si="258"/>
        <v>4.3449565000000002E-3</v>
      </c>
      <c r="N1763" s="18">
        <f t="shared" si="259"/>
        <v>6.8048917999999998E-3</v>
      </c>
      <c r="O1763" s="36">
        <f t="shared" si="260"/>
        <v>3.4376179999999999E-4</v>
      </c>
      <c r="P1763" s="362">
        <f t="shared" si="255"/>
        <v>36782</v>
      </c>
      <c r="Q1763" s="103"/>
      <c r="R1763" s="103"/>
      <c r="S1763" s="103"/>
      <c r="T1763" s="103"/>
      <c r="U1763" s="201">
        <f t="shared" si="256"/>
        <v>36782</v>
      </c>
      <c r="V1763" s="223">
        <f t="shared" si="257"/>
        <v>36782</v>
      </c>
      <c r="W1763" s="155"/>
      <c r="X1763" s="158"/>
      <c r="Y1763" s="152"/>
      <c r="Z1763" s="123"/>
      <c r="AA1763" s="124"/>
      <c r="AB1763" s="122"/>
      <c r="AC1763" s="146"/>
      <c r="AD1763" s="135"/>
      <c r="AE1763" s="144"/>
      <c r="AF1763" s="145"/>
      <c r="AG1763" s="135"/>
    </row>
    <row r="1764" spans="1:33" hidden="1">
      <c r="A1764" s="61" t="s">
        <v>6552</v>
      </c>
      <c r="B1764" s="31" t="s">
        <v>4355</v>
      </c>
      <c r="C1764" s="32" t="s">
        <v>2258</v>
      </c>
      <c r="D1764" s="32" t="s">
        <v>2292</v>
      </c>
      <c r="E1764" s="32" t="s">
        <v>2116</v>
      </c>
      <c r="F1764" s="32" t="s">
        <v>2117</v>
      </c>
      <c r="G1764" s="34" t="s">
        <v>2107</v>
      </c>
      <c r="H1764" s="35" t="s">
        <v>3750</v>
      </c>
      <c r="I1764" s="353">
        <v>470805</v>
      </c>
      <c r="J1764" s="341">
        <v>56041</v>
      </c>
      <c r="K1764" s="336">
        <v>336</v>
      </c>
      <c r="L1764" s="327">
        <v>3145.44</v>
      </c>
      <c r="M1764" s="18">
        <f t="shared" si="258"/>
        <v>7.1367119999999999E-4</v>
      </c>
      <c r="N1764" s="18">
        <f t="shared" si="259"/>
        <v>1.27151837E-2</v>
      </c>
      <c r="O1764" s="36">
        <f t="shared" si="260"/>
        <v>6.4233119999999996E-4</v>
      </c>
      <c r="P1764" s="362">
        <f t="shared" si="255"/>
        <v>68729</v>
      </c>
      <c r="Q1764" s="103"/>
      <c r="R1764" s="103"/>
      <c r="S1764" s="103"/>
      <c r="T1764" s="103"/>
      <c r="U1764" s="201">
        <f t="shared" si="256"/>
        <v>68729</v>
      </c>
      <c r="V1764" s="223">
        <f t="shared" si="257"/>
        <v>68729</v>
      </c>
      <c r="W1764" s="155"/>
      <c r="X1764" s="158"/>
      <c r="Y1764" s="152"/>
      <c r="Z1764" s="123"/>
      <c r="AA1764" s="124"/>
      <c r="AB1764" s="122"/>
      <c r="AC1764" s="146"/>
      <c r="AD1764" s="135"/>
      <c r="AE1764" s="144"/>
      <c r="AF1764" s="145"/>
      <c r="AG1764" s="135"/>
    </row>
    <row r="1765" spans="1:33" hidden="1">
      <c r="A1765" s="61" t="s">
        <v>6553</v>
      </c>
      <c r="B1765" s="31" t="s">
        <v>4356</v>
      </c>
      <c r="C1765" s="32" t="s">
        <v>2258</v>
      </c>
      <c r="D1765" s="32" t="s">
        <v>2294</v>
      </c>
      <c r="E1765" s="32" t="s">
        <v>2116</v>
      </c>
      <c r="F1765" s="32" t="s">
        <v>2117</v>
      </c>
      <c r="G1765" s="34" t="s">
        <v>2107</v>
      </c>
      <c r="H1765" s="35" t="s">
        <v>3751</v>
      </c>
      <c r="I1765" s="353">
        <v>244969</v>
      </c>
      <c r="J1765" s="341">
        <v>28856</v>
      </c>
      <c r="K1765" s="336">
        <v>75</v>
      </c>
      <c r="L1765" s="327">
        <v>2471.5300000000002</v>
      </c>
      <c r="M1765" s="18">
        <f t="shared" si="258"/>
        <v>3.0616109999999998E-4</v>
      </c>
      <c r="N1765" s="18">
        <f t="shared" si="259"/>
        <v>3.5745407E-3</v>
      </c>
      <c r="O1765" s="36">
        <f t="shared" si="260"/>
        <v>1.8057460000000001E-4</v>
      </c>
      <c r="P1765" s="362">
        <f t="shared" si="255"/>
        <v>19321</v>
      </c>
      <c r="Q1765" s="103"/>
      <c r="R1765" s="103"/>
      <c r="S1765" s="103"/>
      <c r="T1765" s="103"/>
      <c r="U1765" s="201">
        <f t="shared" si="256"/>
        <v>19321</v>
      </c>
      <c r="V1765" s="223">
        <f t="shared" si="257"/>
        <v>19321</v>
      </c>
      <c r="W1765" s="155"/>
      <c r="X1765" s="158"/>
      <c r="Y1765" s="152"/>
      <c r="Z1765" s="123"/>
      <c r="AA1765" s="124"/>
      <c r="AB1765" s="122"/>
      <c r="AC1765" s="146"/>
      <c r="AD1765" s="135"/>
      <c r="AE1765" s="144"/>
      <c r="AF1765" s="145"/>
      <c r="AG1765" s="135"/>
    </row>
    <row r="1766" spans="1:33" hidden="1">
      <c r="A1766" s="61" t="s">
        <v>6554</v>
      </c>
      <c r="B1766" s="31" t="s">
        <v>4357</v>
      </c>
      <c r="C1766" s="32" t="s">
        <v>2258</v>
      </c>
      <c r="D1766" s="32" t="s">
        <v>2427</v>
      </c>
      <c r="E1766" s="32" t="s">
        <v>2116</v>
      </c>
      <c r="F1766" s="32" t="s">
        <v>2117</v>
      </c>
      <c r="G1766" s="34" t="s">
        <v>2107</v>
      </c>
      <c r="H1766" s="35" t="s">
        <v>3752</v>
      </c>
      <c r="I1766" s="353">
        <v>89780</v>
      </c>
      <c r="J1766" s="341">
        <v>10291</v>
      </c>
      <c r="K1766" s="336">
        <v>276</v>
      </c>
      <c r="L1766" s="327">
        <v>1871.11</v>
      </c>
      <c r="M1766" s="18">
        <f t="shared" si="258"/>
        <v>3.0741813000000002E-3</v>
      </c>
      <c r="N1766" s="18">
        <f t="shared" si="259"/>
        <v>1.6907824599999999E-2</v>
      </c>
      <c r="O1766" s="36">
        <f t="shared" si="260"/>
        <v>8.5413030000000003E-4</v>
      </c>
      <c r="P1766" s="362">
        <f t="shared" si="255"/>
        <v>91391</v>
      </c>
      <c r="Q1766" s="103"/>
      <c r="R1766" s="103"/>
      <c r="S1766" s="103"/>
      <c r="T1766" s="103"/>
      <c r="U1766" s="201">
        <f t="shared" si="256"/>
        <v>91391</v>
      </c>
      <c r="V1766" s="223">
        <f t="shared" si="257"/>
        <v>91391</v>
      </c>
      <c r="W1766" s="155"/>
      <c r="X1766" s="158"/>
      <c r="Y1766" s="152"/>
      <c r="Z1766" s="123"/>
      <c r="AA1766" s="124"/>
      <c r="AB1766" s="122"/>
      <c r="AC1766" s="146"/>
      <c r="AD1766" s="135"/>
      <c r="AE1766" s="144"/>
      <c r="AF1766" s="145"/>
      <c r="AG1766" s="135"/>
    </row>
    <row r="1767" spans="1:33" ht="21" hidden="1" thickBot="1">
      <c r="A1767" s="78" t="s">
        <v>6555</v>
      </c>
      <c r="B1767" s="64" t="s">
        <v>4358</v>
      </c>
      <c r="C1767" s="65" t="s">
        <v>2258</v>
      </c>
      <c r="D1767" s="65" t="s">
        <v>2296</v>
      </c>
      <c r="E1767" s="65" t="s">
        <v>2116</v>
      </c>
      <c r="F1767" s="65" t="s">
        <v>2117</v>
      </c>
      <c r="G1767" s="66" t="s">
        <v>2107</v>
      </c>
      <c r="H1767" s="67" t="s">
        <v>3753</v>
      </c>
      <c r="I1767" s="353">
        <v>35286</v>
      </c>
      <c r="J1767" s="341">
        <v>3242</v>
      </c>
      <c r="K1767" s="336">
        <v>3</v>
      </c>
      <c r="L1767" s="327">
        <v>3552.18</v>
      </c>
      <c r="M1767" s="68">
        <f t="shared" si="258"/>
        <v>8.5019500000000001E-5</v>
      </c>
      <c r="N1767" s="68">
        <f t="shared" si="259"/>
        <v>7.7595499999999999E-5</v>
      </c>
      <c r="O1767" s="69">
        <f t="shared" si="260"/>
        <v>3.9198000000000001E-6</v>
      </c>
      <c r="P1767" s="362">
        <f t="shared" si="255"/>
        <v>419</v>
      </c>
      <c r="Q1767" s="103"/>
      <c r="R1767" s="103"/>
      <c r="S1767" s="103"/>
      <c r="T1767" s="103"/>
      <c r="U1767" s="201">
        <f t="shared" si="256"/>
        <v>419</v>
      </c>
      <c r="V1767" s="223">
        <f t="shared" si="257"/>
        <v>419</v>
      </c>
      <c r="W1767" s="155"/>
      <c r="X1767" s="158"/>
      <c r="Y1767" s="152"/>
      <c r="Z1767" s="123"/>
      <c r="AA1767" s="124"/>
      <c r="AB1767" s="122"/>
      <c r="AC1767" s="146"/>
      <c r="AD1767" s="135"/>
      <c r="AE1767" s="144"/>
      <c r="AF1767" s="145"/>
      <c r="AG1767" s="135"/>
    </row>
    <row r="1768" spans="1:33" s="9" customFormat="1" ht="21" hidden="1" thickBot="1">
      <c r="A1768" s="86" t="s">
        <v>4983</v>
      </c>
      <c r="B1768" s="87"/>
      <c r="C1768" s="70">
        <v>22</v>
      </c>
      <c r="D1768" s="71" t="s">
        <v>1684</v>
      </c>
      <c r="E1768" s="72"/>
      <c r="F1768" s="72"/>
      <c r="G1768" s="73"/>
      <c r="H1768" s="74"/>
      <c r="I1768" s="173">
        <f>SUM(I1645:I1767)</f>
        <v>2346671</v>
      </c>
      <c r="J1768" s="173">
        <f>SUM(J1645:J1767)</f>
        <v>330350</v>
      </c>
      <c r="K1768" s="337">
        <f>SUBTOTAL(9,K1645:K1767)</f>
        <v>10339</v>
      </c>
      <c r="L1768" s="177"/>
      <c r="M1768" s="75"/>
      <c r="N1768" s="75"/>
      <c r="O1768" s="76"/>
      <c r="P1768" s="77">
        <f>SUM(P1645:P1767)</f>
        <v>5725422</v>
      </c>
      <c r="Q1768" s="77">
        <f t="shared" ref="Q1768:T1768" si="261">SUM(Q1645:Q1767)</f>
        <v>0</v>
      </c>
      <c r="R1768" s="77">
        <f t="shared" si="261"/>
        <v>0</v>
      </c>
      <c r="S1768" s="77">
        <f t="shared" si="261"/>
        <v>0</v>
      </c>
      <c r="T1768" s="77">
        <f t="shared" si="261"/>
        <v>0</v>
      </c>
      <c r="U1768" s="238">
        <f>SUM(U1645:U1767)</f>
        <v>5725422</v>
      </c>
      <c r="V1768" s="224"/>
      <c r="W1768" s="154"/>
      <c r="X1768" s="152"/>
      <c r="Y1768" s="154"/>
      <c r="Z1768" s="121"/>
      <c r="AA1768" s="124"/>
      <c r="AB1768" s="121"/>
      <c r="AC1768" s="143"/>
      <c r="AD1768" s="143"/>
      <c r="AE1768" s="143"/>
      <c r="AF1768" s="143"/>
      <c r="AG1768" s="143"/>
    </row>
    <row r="1769" spans="1:33" hidden="1">
      <c r="A1769" s="79" t="s">
        <v>6556</v>
      </c>
      <c r="B1769" s="80" t="s">
        <v>4359</v>
      </c>
      <c r="C1769" s="81" t="s">
        <v>2271</v>
      </c>
      <c r="D1769" s="81" t="s">
        <v>2116</v>
      </c>
      <c r="E1769" s="81" t="s">
        <v>2116</v>
      </c>
      <c r="F1769" s="81" t="s">
        <v>2117</v>
      </c>
      <c r="G1769" s="82" t="s">
        <v>2107</v>
      </c>
      <c r="H1769" s="83" t="s">
        <v>3754</v>
      </c>
      <c r="I1769" s="315">
        <v>56008</v>
      </c>
      <c r="J1769" s="341">
        <v>6794</v>
      </c>
      <c r="K1769" s="355">
        <v>204</v>
      </c>
      <c r="L1769" s="329">
        <v>2231.16</v>
      </c>
      <c r="M1769" s="84">
        <f t="shared" ref="M1769:M1776" si="262" xml:space="preserve"> ROUNDDOWN(K1769/I1769,10)</f>
        <v>3.6423368000000002E-3</v>
      </c>
      <c r="N1769" s="84">
        <f t="shared" ref="N1769:N1800" si="263">ROUNDDOWN(J1769*M1769/L1769,10)</f>
        <v>1.10911078E-2</v>
      </c>
      <c r="O1769" s="85">
        <f t="shared" ref="O1769:O1800" si="264">ROUNDDOWN(N1769/$N$2500,10)</f>
        <v>5.6028800000000004E-4</v>
      </c>
      <c r="P1769" s="362">
        <f>ROUNDDOWN(107000000*O1769,0)</f>
        <v>59950</v>
      </c>
      <c r="Q1769" s="220"/>
      <c r="R1769" s="220"/>
      <c r="S1769" s="220"/>
      <c r="T1769" s="220"/>
      <c r="U1769" s="201">
        <f>MIN(P1769:S1769)</f>
        <v>59950</v>
      </c>
      <c r="V1769" s="223">
        <f t="shared" si="257"/>
        <v>59950</v>
      </c>
      <c r="W1769" s="155"/>
      <c r="X1769" s="158"/>
      <c r="Y1769" s="152"/>
      <c r="Z1769" s="123"/>
      <c r="AA1769" s="124"/>
      <c r="AB1769" s="118"/>
      <c r="AC1769" s="135"/>
      <c r="AD1769" s="135"/>
      <c r="AE1769" s="144"/>
      <c r="AF1769" s="145"/>
      <c r="AG1769" s="135"/>
    </row>
    <row r="1770" spans="1:33" hidden="1">
      <c r="A1770" s="61" t="s">
        <v>6557</v>
      </c>
      <c r="B1770" s="31" t="s">
        <v>4360</v>
      </c>
      <c r="C1770" s="32" t="s">
        <v>2271</v>
      </c>
      <c r="D1770" s="32" t="s">
        <v>2116</v>
      </c>
      <c r="E1770" s="32" t="s">
        <v>2115</v>
      </c>
      <c r="F1770" s="32" t="s">
        <v>2117</v>
      </c>
      <c r="G1770" s="34" t="s">
        <v>2107</v>
      </c>
      <c r="H1770" s="35" t="s">
        <v>3755</v>
      </c>
      <c r="I1770" s="315">
        <v>31039</v>
      </c>
      <c r="J1770" s="341">
        <v>3485</v>
      </c>
      <c r="K1770" s="355">
        <v>21</v>
      </c>
      <c r="L1770" s="327">
        <v>2074.1799999999998</v>
      </c>
      <c r="M1770" s="18">
        <f t="shared" si="262"/>
        <v>6.7656810000000004E-4</v>
      </c>
      <c r="N1770" s="18">
        <f t="shared" si="263"/>
        <v>1.1367574999999999E-3</v>
      </c>
      <c r="O1770" s="36">
        <f t="shared" si="264"/>
        <v>5.7425400000000001E-5</v>
      </c>
      <c r="P1770" s="362">
        <f t="shared" ref="P1770:P1833" si="265">ROUNDDOWN(107000000*O1770,0)</f>
        <v>6144</v>
      </c>
      <c r="Q1770" s="220"/>
      <c r="R1770" s="220"/>
      <c r="S1770" s="220"/>
      <c r="T1770" s="220"/>
      <c r="U1770" s="201">
        <f t="shared" ref="U1770:U1833" si="266">MIN(P1770:S1770)</f>
        <v>6144</v>
      </c>
      <c r="V1770" s="223">
        <f t="shared" si="257"/>
        <v>6144</v>
      </c>
      <c r="W1770" s="155"/>
      <c r="X1770" s="158"/>
      <c r="Y1770" s="152"/>
      <c r="Z1770" s="123"/>
      <c r="AA1770" s="124"/>
      <c r="AB1770" s="118"/>
      <c r="AC1770" s="135"/>
      <c r="AD1770" s="135"/>
      <c r="AE1770" s="144"/>
      <c r="AF1770" s="145"/>
      <c r="AG1770" s="135"/>
    </row>
    <row r="1771" spans="1:33" hidden="1">
      <c r="A1771" s="61" t="s">
        <v>6558</v>
      </c>
      <c r="B1771" s="31" t="s">
        <v>4361</v>
      </c>
      <c r="C1771" s="32" t="s">
        <v>2271</v>
      </c>
      <c r="D1771" s="32" t="s">
        <v>2116</v>
      </c>
      <c r="E1771" s="32" t="s">
        <v>2120</v>
      </c>
      <c r="F1771" s="32" t="s">
        <v>2117</v>
      </c>
      <c r="G1771" s="34" t="s">
        <v>2107</v>
      </c>
      <c r="H1771" s="35" t="s">
        <v>3756</v>
      </c>
      <c r="I1771" s="315">
        <v>8877</v>
      </c>
      <c r="J1771" s="341">
        <v>982</v>
      </c>
      <c r="K1771" s="355">
        <v>30</v>
      </c>
      <c r="L1771" s="327">
        <v>1730.25</v>
      </c>
      <c r="M1771" s="18">
        <f t="shared" si="262"/>
        <v>3.3795201E-3</v>
      </c>
      <c r="N1771" s="18">
        <f t="shared" si="263"/>
        <v>1.91804E-3</v>
      </c>
      <c r="O1771" s="36">
        <f t="shared" si="264"/>
        <v>9.6893300000000003E-5</v>
      </c>
      <c r="P1771" s="362">
        <f t="shared" si="265"/>
        <v>10367</v>
      </c>
      <c r="Q1771" s="220"/>
      <c r="R1771" s="220"/>
      <c r="S1771" s="220"/>
      <c r="T1771" s="220"/>
      <c r="U1771" s="201">
        <f t="shared" si="266"/>
        <v>10367</v>
      </c>
      <c r="V1771" s="223">
        <f t="shared" si="257"/>
        <v>10367</v>
      </c>
      <c r="W1771" s="155"/>
      <c r="X1771" s="158"/>
      <c r="Y1771" s="152"/>
      <c r="Z1771" s="123"/>
      <c r="AA1771" s="124"/>
      <c r="AB1771" s="118"/>
      <c r="AC1771" s="135"/>
      <c r="AD1771" s="135"/>
      <c r="AE1771" s="144"/>
      <c r="AF1771" s="145"/>
      <c r="AG1771" s="135"/>
    </row>
    <row r="1772" spans="1:33" hidden="1">
      <c r="A1772" s="61" t="s">
        <v>6559</v>
      </c>
      <c r="B1772" s="31" t="s">
        <v>4362</v>
      </c>
      <c r="C1772" s="32" t="s">
        <v>2271</v>
      </c>
      <c r="D1772" s="32" t="s">
        <v>2116</v>
      </c>
      <c r="E1772" s="32" t="s">
        <v>2122</v>
      </c>
      <c r="F1772" s="32" t="s">
        <v>2119</v>
      </c>
      <c r="G1772" s="34" t="s">
        <v>2108</v>
      </c>
      <c r="H1772" s="35" t="s">
        <v>2348</v>
      </c>
      <c r="I1772" s="315">
        <v>12122</v>
      </c>
      <c r="J1772" s="341">
        <v>1522</v>
      </c>
      <c r="K1772" s="355">
        <v>31</v>
      </c>
      <c r="L1772" s="327">
        <v>2179.1799999999998</v>
      </c>
      <c r="M1772" s="18">
        <f t="shared" si="262"/>
        <v>2.5573337E-3</v>
      </c>
      <c r="N1772" s="18">
        <f t="shared" si="263"/>
        <v>1.786113E-3</v>
      </c>
      <c r="O1772" s="36">
        <f t="shared" si="264"/>
        <v>9.0228800000000006E-5</v>
      </c>
      <c r="P1772" s="362">
        <f t="shared" si="265"/>
        <v>9654</v>
      </c>
      <c r="Q1772" s="220"/>
      <c r="R1772" s="220"/>
      <c r="S1772" s="220"/>
      <c r="T1772" s="220"/>
      <c r="U1772" s="201">
        <f t="shared" si="266"/>
        <v>9654</v>
      </c>
      <c r="V1772" s="223">
        <f t="shared" si="257"/>
        <v>9654</v>
      </c>
      <c r="W1772" s="155"/>
      <c r="X1772" s="158"/>
      <c r="Y1772" s="152"/>
      <c r="Z1772" s="123"/>
      <c r="AA1772" s="124"/>
      <c r="AB1772" s="118"/>
      <c r="AC1772" s="135"/>
      <c r="AD1772" s="135"/>
      <c r="AE1772" s="144"/>
      <c r="AF1772" s="145"/>
      <c r="AG1772" s="135"/>
    </row>
    <row r="1773" spans="1:33" hidden="1">
      <c r="A1773" s="61" t="s">
        <v>6560</v>
      </c>
      <c r="B1773" s="31" t="s">
        <v>4363</v>
      </c>
      <c r="C1773" s="32" t="s">
        <v>2271</v>
      </c>
      <c r="D1773" s="32" t="s">
        <v>2116</v>
      </c>
      <c r="E1773" s="32" t="s">
        <v>2124</v>
      </c>
      <c r="F1773" s="32" t="s">
        <v>2119</v>
      </c>
      <c r="G1773" s="34" t="s">
        <v>2108</v>
      </c>
      <c r="H1773" s="35" t="s">
        <v>3757</v>
      </c>
      <c r="I1773" s="315">
        <v>7623</v>
      </c>
      <c r="J1773" s="341">
        <v>971</v>
      </c>
      <c r="K1773" s="355">
        <v>2</v>
      </c>
      <c r="L1773" s="327">
        <v>1874.43</v>
      </c>
      <c r="M1773" s="18">
        <f t="shared" si="262"/>
        <v>2.623638E-4</v>
      </c>
      <c r="N1773" s="18">
        <f t="shared" si="263"/>
        <v>1.3591070000000001E-4</v>
      </c>
      <c r="O1773" s="36">
        <f t="shared" si="264"/>
        <v>6.8657000000000002E-6</v>
      </c>
      <c r="P1773" s="362">
        <f t="shared" si="265"/>
        <v>734</v>
      </c>
      <c r="Q1773" s="220"/>
      <c r="R1773" s="220"/>
      <c r="S1773" s="220"/>
      <c r="T1773" s="220"/>
      <c r="U1773" s="201">
        <f t="shared" si="266"/>
        <v>734</v>
      </c>
      <c r="V1773" s="223">
        <f t="shared" si="257"/>
        <v>734</v>
      </c>
      <c r="W1773" s="155"/>
      <c r="X1773" s="158"/>
      <c r="Y1773" s="152"/>
      <c r="Z1773" s="123"/>
      <c r="AA1773" s="124"/>
      <c r="AB1773" s="118"/>
      <c r="AC1773" s="135"/>
      <c r="AD1773" s="135"/>
      <c r="AE1773" s="144"/>
      <c r="AF1773" s="145"/>
      <c r="AG1773" s="135"/>
    </row>
    <row r="1774" spans="1:33" hidden="1">
      <c r="A1774" s="61" t="s">
        <v>6561</v>
      </c>
      <c r="B1774" s="31" t="s">
        <v>4364</v>
      </c>
      <c r="C1774" s="32" t="s">
        <v>2271</v>
      </c>
      <c r="D1774" s="32" t="s">
        <v>2116</v>
      </c>
      <c r="E1774" s="32" t="s">
        <v>2126</v>
      </c>
      <c r="F1774" s="32" t="s">
        <v>2119</v>
      </c>
      <c r="G1774" s="34" t="s">
        <v>2108</v>
      </c>
      <c r="H1774" s="35" t="s">
        <v>3758</v>
      </c>
      <c r="I1774" s="315">
        <v>12268</v>
      </c>
      <c r="J1774" s="341">
        <v>1640</v>
      </c>
      <c r="K1774" s="355">
        <v>14</v>
      </c>
      <c r="L1774" s="327">
        <v>2461.2600000000002</v>
      </c>
      <c r="M1774" s="18">
        <f t="shared" si="262"/>
        <v>1.1411803E-3</v>
      </c>
      <c r="N1774" s="18">
        <f t="shared" si="263"/>
        <v>7.603973E-4</v>
      </c>
      <c r="O1774" s="36">
        <f t="shared" si="264"/>
        <v>3.8412799999999999E-5</v>
      </c>
      <c r="P1774" s="362">
        <f t="shared" si="265"/>
        <v>4110</v>
      </c>
      <c r="Q1774" s="220"/>
      <c r="R1774" s="220"/>
      <c r="S1774" s="220"/>
      <c r="T1774" s="220"/>
      <c r="U1774" s="201">
        <f t="shared" si="266"/>
        <v>4110</v>
      </c>
      <c r="V1774" s="223">
        <f t="shared" si="257"/>
        <v>4110</v>
      </c>
      <c r="W1774" s="155"/>
      <c r="X1774" s="158"/>
      <c r="Y1774" s="152"/>
      <c r="Z1774" s="123"/>
      <c r="AA1774" s="124"/>
      <c r="AB1774" s="118"/>
      <c r="AC1774" s="135"/>
      <c r="AD1774" s="135"/>
      <c r="AE1774" s="144"/>
      <c r="AF1774" s="145"/>
      <c r="AG1774" s="135"/>
    </row>
    <row r="1775" spans="1:33" hidden="1">
      <c r="A1775" s="61" t="s">
        <v>6562</v>
      </c>
      <c r="B1775" s="31" t="s">
        <v>4365</v>
      </c>
      <c r="C1775" s="32" t="s">
        <v>2271</v>
      </c>
      <c r="D1775" s="32" t="s">
        <v>2116</v>
      </c>
      <c r="E1775" s="32" t="s">
        <v>2133</v>
      </c>
      <c r="F1775" s="32">
        <v>3</v>
      </c>
      <c r="G1775" s="34" t="s">
        <v>2109</v>
      </c>
      <c r="H1775" s="35" t="s">
        <v>3759</v>
      </c>
      <c r="I1775" s="315">
        <v>12387</v>
      </c>
      <c r="J1775" s="341">
        <v>1551</v>
      </c>
      <c r="K1775" s="355">
        <v>13</v>
      </c>
      <c r="L1775" s="327">
        <v>2753.89</v>
      </c>
      <c r="M1775" s="18">
        <f t="shared" si="262"/>
        <v>1.0494873000000001E-3</v>
      </c>
      <c r="N1775" s="18">
        <f t="shared" si="263"/>
        <v>5.9107470000000005E-4</v>
      </c>
      <c r="O1775" s="36">
        <f t="shared" si="264"/>
        <v>2.98592E-5</v>
      </c>
      <c r="P1775" s="362">
        <f t="shared" si="265"/>
        <v>3194</v>
      </c>
      <c r="Q1775" s="220"/>
      <c r="R1775" s="220"/>
      <c r="S1775" s="220"/>
      <c r="T1775" s="220"/>
      <c r="U1775" s="201">
        <f t="shared" si="266"/>
        <v>3194</v>
      </c>
      <c r="V1775" s="223">
        <f t="shared" si="257"/>
        <v>3194</v>
      </c>
      <c r="W1775" s="155"/>
      <c r="X1775" s="158"/>
      <c r="Y1775" s="152"/>
      <c r="Z1775" s="123"/>
      <c r="AA1775" s="124"/>
      <c r="AB1775" s="118"/>
      <c r="AC1775" s="135"/>
      <c r="AD1775" s="135"/>
      <c r="AE1775" s="144"/>
      <c r="AF1775" s="145"/>
      <c r="AG1775" s="135"/>
    </row>
    <row r="1776" spans="1:33" hidden="1">
      <c r="A1776" s="61" t="s">
        <v>6563</v>
      </c>
      <c r="B1776" s="31" t="s">
        <v>4366</v>
      </c>
      <c r="C1776" s="32" t="s">
        <v>2271</v>
      </c>
      <c r="D1776" s="32" t="s">
        <v>2116</v>
      </c>
      <c r="E1776" s="32" t="s">
        <v>2157</v>
      </c>
      <c r="F1776" s="32" t="s">
        <v>2117</v>
      </c>
      <c r="G1776" s="34" t="s">
        <v>2107</v>
      </c>
      <c r="H1776" s="35" t="s">
        <v>3760</v>
      </c>
      <c r="I1776" s="315">
        <v>6935</v>
      </c>
      <c r="J1776" s="341">
        <v>899</v>
      </c>
      <c r="K1776" s="355">
        <v>11</v>
      </c>
      <c r="L1776" s="327">
        <v>2480.9899999999998</v>
      </c>
      <c r="M1776" s="18">
        <f t="shared" si="262"/>
        <v>1.5861571E-3</v>
      </c>
      <c r="N1776" s="18">
        <f t="shared" si="263"/>
        <v>5.7475250000000005E-4</v>
      </c>
      <c r="O1776" s="36">
        <f t="shared" si="264"/>
        <v>2.9034600000000001E-5</v>
      </c>
      <c r="P1776" s="362">
        <f t="shared" si="265"/>
        <v>3106</v>
      </c>
      <c r="Q1776" s="220"/>
      <c r="R1776" s="220"/>
      <c r="S1776" s="220"/>
      <c r="T1776" s="220"/>
      <c r="U1776" s="201">
        <f t="shared" si="266"/>
        <v>3106</v>
      </c>
      <c r="V1776" s="223">
        <f t="shared" si="257"/>
        <v>3106</v>
      </c>
      <c r="W1776" s="155"/>
      <c r="X1776" s="158"/>
      <c r="Y1776" s="152"/>
      <c r="Z1776" s="123"/>
      <c r="AA1776" s="124"/>
      <c r="AB1776" s="118"/>
      <c r="AC1776" s="135"/>
      <c r="AD1776" s="135"/>
      <c r="AE1776" s="144"/>
      <c r="AF1776" s="145"/>
      <c r="AG1776" s="135"/>
    </row>
    <row r="1777" spans="1:33" hidden="1">
      <c r="A1777" s="61" t="s">
        <v>6564</v>
      </c>
      <c r="B1777" s="31" t="s">
        <v>4367</v>
      </c>
      <c r="C1777" s="32" t="s">
        <v>2271</v>
      </c>
      <c r="D1777" s="32" t="s">
        <v>2115</v>
      </c>
      <c r="E1777" s="32" t="s">
        <v>2116</v>
      </c>
      <c r="F1777" s="32" t="s">
        <v>2117</v>
      </c>
      <c r="G1777" s="34" t="s">
        <v>2107</v>
      </c>
      <c r="H1777" s="35" t="s">
        <v>3761</v>
      </c>
      <c r="I1777" s="315">
        <v>5710</v>
      </c>
      <c r="J1777" s="341">
        <v>685</v>
      </c>
      <c r="K1777" s="355">
        <v>17</v>
      </c>
      <c r="L1777" s="327">
        <v>2978.68</v>
      </c>
      <c r="M1777" s="18">
        <f t="shared" ref="M1777:M1800" si="267" xml:space="preserve"> ROUNDDOWN(K1777/I1777,10)</f>
        <v>2.9772329000000001E-3</v>
      </c>
      <c r="N1777" s="18">
        <f t="shared" si="263"/>
        <v>6.8466719999999998E-4</v>
      </c>
      <c r="O1777" s="36">
        <f t="shared" si="264"/>
        <v>3.45872E-5</v>
      </c>
      <c r="P1777" s="362">
        <f t="shared" si="265"/>
        <v>3700</v>
      </c>
      <c r="Q1777" s="220"/>
      <c r="R1777" s="220"/>
      <c r="S1777" s="220"/>
      <c r="T1777" s="220"/>
      <c r="U1777" s="201">
        <f t="shared" si="266"/>
        <v>3700</v>
      </c>
      <c r="V1777" s="223">
        <f t="shared" si="257"/>
        <v>3700</v>
      </c>
      <c r="W1777" s="155"/>
      <c r="X1777" s="158"/>
      <c r="Y1777" s="152"/>
      <c r="Z1777" s="123"/>
      <c r="AA1777" s="124"/>
      <c r="AB1777" s="118"/>
      <c r="AC1777" s="135"/>
      <c r="AD1777" s="135"/>
      <c r="AE1777" s="144"/>
      <c r="AF1777" s="145"/>
      <c r="AG1777" s="135"/>
    </row>
    <row r="1778" spans="1:33" hidden="1">
      <c r="A1778" s="61" t="s">
        <v>6565</v>
      </c>
      <c r="B1778" s="31" t="s">
        <v>4368</v>
      </c>
      <c r="C1778" s="32" t="s">
        <v>2271</v>
      </c>
      <c r="D1778" s="32" t="s">
        <v>2115</v>
      </c>
      <c r="E1778" s="32" t="s">
        <v>2115</v>
      </c>
      <c r="F1778" s="32" t="s">
        <v>2119</v>
      </c>
      <c r="G1778" s="34" t="s">
        <v>2108</v>
      </c>
      <c r="H1778" s="35" t="s">
        <v>3762</v>
      </c>
      <c r="I1778" s="315">
        <v>11950</v>
      </c>
      <c r="J1778" s="341">
        <v>1686</v>
      </c>
      <c r="K1778" s="355">
        <v>6</v>
      </c>
      <c r="L1778" s="327">
        <v>2233.94</v>
      </c>
      <c r="M1778" s="18">
        <f t="shared" si="267"/>
        <v>5.0209199999999999E-4</v>
      </c>
      <c r="N1778" s="18">
        <f t="shared" si="263"/>
        <v>3.7893900000000001E-4</v>
      </c>
      <c r="O1778" s="36">
        <f t="shared" si="264"/>
        <v>1.9142799999999999E-5</v>
      </c>
      <c r="P1778" s="362">
        <f t="shared" si="265"/>
        <v>2048</v>
      </c>
      <c r="Q1778" s="220"/>
      <c r="R1778" s="220"/>
      <c r="S1778" s="220"/>
      <c r="T1778" s="220"/>
      <c r="U1778" s="201">
        <f t="shared" si="266"/>
        <v>2048</v>
      </c>
      <c r="V1778" s="223">
        <f t="shared" si="257"/>
        <v>2048</v>
      </c>
      <c r="W1778" s="155"/>
      <c r="X1778" s="158"/>
      <c r="Y1778" s="152"/>
      <c r="Z1778" s="123"/>
      <c r="AA1778" s="124"/>
      <c r="AB1778" s="118"/>
      <c r="AC1778" s="135"/>
      <c r="AD1778" s="135"/>
      <c r="AE1778" s="144"/>
      <c r="AF1778" s="145"/>
      <c r="AG1778" s="135"/>
    </row>
    <row r="1779" spans="1:33" hidden="1">
      <c r="A1779" s="61" t="s">
        <v>6566</v>
      </c>
      <c r="B1779" s="31" t="s">
        <v>4369</v>
      </c>
      <c r="C1779" s="32" t="s">
        <v>2271</v>
      </c>
      <c r="D1779" s="32" t="s">
        <v>2115</v>
      </c>
      <c r="E1779" s="32" t="s">
        <v>2120</v>
      </c>
      <c r="F1779" s="32" t="s">
        <v>2119</v>
      </c>
      <c r="G1779" s="34" t="s">
        <v>2108</v>
      </c>
      <c r="H1779" s="35" t="s">
        <v>3763</v>
      </c>
      <c r="I1779" s="315">
        <v>11226</v>
      </c>
      <c r="J1779" s="341">
        <v>1603</v>
      </c>
      <c r="K1779" s="355">
        <v>27</v>
      </c>
      <c r="L1779" s="327">
        <v>1783.76</v>
      </c>
      <c r="M1779" s="18">
        <f t="shared" si="267"/>
        <v>2.4051309E-3</v>
      </c>
      <c r="N1779" s="18">
        <f t="shared" si="263"/>
        <v>2.1614033000000002E-3</v>
      </c>
      <c r="O1779" s="36">
        <f t="shared" si="264"/>
        <v>1.091873E-4</v>
      </c>
      <c r="P1779" s="362">
        <f t="shared" si="265"/>
        <v>11683</v>
      </c>
      <c r="Q1779" s="220"/>
      <c r="R1779" s="220"/>
      <c r="S1779" s="220"/>
      <c r="T1779" s="220"/>
      <c r="U1779" s="201">
        <f t="shared" si="266"/>
        <v>11683</v>
      </c>
      <c r="V1779" s="223">
        <f t="shared" si="257"/>
        <v>11683</v>
      </c>
      <c r="W1779" s="155"/>
      <c r="X1779" s="158"/>
      <c r="Y1779" s="152"/>
      <c r="Z1779" s="123"/>
      <c r="AA1779" s="124"/>
      <c r="AB1779" s="118"/>
      <c r="AC1779" s="135"/>
      <c r="AD1779" s="135"/>
      <c r="AE1779" s="144"/>
      <c r="AF1779" s="145"/>
      <c r="AG1779" s="135"/>
    </row>
    <row r="1780" spans="1:33" hidden="1">
      <c r="A1780" s="61" t="s">
        <v>6567</v>
      </c>
      <c r="B1780" s="31" t="s">
        <v>4370</v>
      </c>
      <c r="C1780" s="32" t="s">
        <v>2271</v>
      </c>
      <c r="D1780" s="32" t="s">
        <v>2115</v>
      </c>
      <c r="E1780" s="32" t="s">
        <v>2122</v>
      </c>
      <c r="F1780" s="32">
        <v>3</v>
      </c>
      <c r="G1780" s="34" t="s">
        <v>2109</v>
      </c>
      <c r="H1780" s="35" t="s">
        <v>3764</v>
      </c>
      <c r="I1780" s="315">
        <v>45490</v>
      </c>
      <c r="J1780" s="341">
        <v>6256</v>
      </c>
      <c r="K1780" s="355">
        <v>43</v>
      </c>
      <c r="L1780" s="327">
        <v>2359.0300000000002</v>
      </c>
      <c r="M1780" s="18">
        <f t="shared" si="267"/>
        <v>9.4526259999999998E-4</v>
      </c>
      <c r="N1780" s="18">
        <f t="shared" si="263"/>
        <v>2.5067772E-3</v>
      </c>
      <c r="O1780" s="36">
        <f t="shared" si="264"/>
        <v>1.2663449999999999E-4</v>
      </c>
      <c r="P1780" s="362">
        <f t="shared" si="265"/>
        <v>13549</v>
      </c>
      <c r="Q1780" s="220"/>
      <c r="R1780" s="220"/>
      <c r="S1780" s="220"/>
      <c r="T1780" s="220"/>
      <c r="U1780" s="201">
        <f t="shared" si="266"/>
        <v>13549</v>
      </c>
      <c r="V1780" s="223">
        <f t="shared" si="257"/>
        <v>13549</v>
      </c>
      <c r="W1780" s="155"/>
      <c r="X1780" s="158"/>
      <c r="Y1780" s="152"/>
      <c r="Z1780" s="123"/>
      <c r="AA1780" s="124"/>
      <c r="AB1780" s="118"/>
      <c r="AC1780" s="135"/>
      <c r="AD1780" s="135"/>
      <c r="AE1780" s="144"/>
      <c r="AF1780" s="145"/>
      <c r="AG1780" s="135"/>
    </row>
    <row r="1781" spans="1:33" hidden="1">
      <c r="A1781" s="61" t="s">
        <v>6568</v>
      </c>
      <c r="B1781" s="31" t="s">
        <v>4371</v>
      </c>
      <c r="C1781" s="32" t="s">
        <v>2271</v>
      </c>
      <c r="D1781" s="32" t="s">
        <v>2115</v>
      </c>
      <c r="E1781" s="32" t="s">
        <v>2124</v>
      </c>
      <c r="F1781" s="32" t="s">
        <v>2119</v>
      </c>
      <c r="G1781" s="34" t="s">
        <v>2108</v>
      </c>
      <c r="H1781" s="35" t="s">
        <v>3765</v>
      </c>
      <c r="I1781" s="315">
        <v>24681</v>
      </c>
      <c r="J1781" s="341">
        <v>3886</v>
      </c>
      <c r="K1781" s="355">
        <v>15</v>
      </c>
      <c r="L1781" s="327">
        <v>1993.29</v>
      </c>
      <c r="M1781" s="18">
        <f t="shared" si="267"/>
        <v>6.0775490000000004E-4</v>
      </c>
      <c r="N1781" s="18">
        <f t="shared" si="263"/>
        <v>1.1848429000000001E-3</v>
      </c>
      <c r="O1781" s="36">
        <f t="shared" si="264"/>
        <v>5.9854500000000001E-5</v>
      </c>
      <c r="P1781" s="362">
        <f t="shared" si="265"/>
        <v>6404</v>
      </c>
      <c r="Q1781" s="220"/>
      <c r="R1781" s="220"/>
      <c r="S1781" s="220"/>
      <c r="T1781" s="220"/>
      <c r="U1781" s="201">
        <f t="shared" si="266"/>
        <v>6404</v>
      </c>
      <c r="V1781" s="223">
        <f t="shared" si="257"/>
        <v>6404</v>
      </c>
      <c r="W1781" s="155"/>
      <c r="X1781" s="158"/>
      <c r="Y1781" s="152"/>
      <c r="Z1781" s="123"/>
      <c r="AA1781" s="124"/>
      <c r="AB1781" s="118"/>
      <c r="AC1781" s="135"/>
      <c r="AD1781" s="135"/>
      <c r="AE1781" s="144"/>
      <c r="AF1781" s="145"/>
      <c r="AG1781" s="135"/>
    </row>
    <row r="1782" spans="1:33" hidden="1">
      <c r="A1782" s="61" t="s">
        <v>6569</v>
      </c>
      <c r="B1782" s="31" t="s">
        <v>4372</v>
      </c>
      <c r="C1782" s="32" t="s">
        <v>2271</v>
      </c>
      <c r="D1782" s="32" t="s">
        <v>2115</v>
      </c>
      <c r="E1782" s="32" t="s">
        <v>2126</v>
      </c>
      <c r="F1782" s="32" t="s">
        <v>2119</v>
      </c>
      <c r="G1782" s="34" t="s">
        <v>2108</v>
      </c>
      <c r="H1782" s="35" t="s">
        <v>3766</v>
      </c>
      <c r="I1782" s="315">
        <v>7443</v>
      </c>
      <c r="J1782" s="341">
        <v>1016</v>
      </c>
      <c r="K1782" s="355">
        <v>17</v>
      </c>
      <c r="L1782" s="327">
        <v>2624.54</v>
      </c>
      <c r="M1782" s="18">
        <f t="shared" si="267"/>
        <v>2.2840251999999999E-3</v>
      </c>
      <c r="N1782" s="18">
        <f t="shared" si="263"/>
        <v>8.8418139999999997E-4</v>
      </c>
      <c r="O1782" s="36">
        <f t="shared" si="264"/>
        <v>4.4666000000000002E-5</v>
      </c>
      <c r="P1782" s="362">
        <f t="shared" si="265"/>
        <v>4779</v>
      </c>
      <c r="Q1782" s="220"/>
      <c r="R1782" s="220"/>
      <c r="S1782" s="220"/>
      <c r="T1782" s="220"/>
      <c r="U1782" s="201">
        <f t="shared" si="266"/>
        <v>4779</v>
      </c>
      <c r="V1782" s="223">
        <f t="shared" si="257"/>
        <v>4779</v>
      </c>
      <c r="W1782" s="155"/>
      <c r="X1782" s="158"/>
      <c r="Y1782" s="152"/>
      <c r="Z1782" s="123"/>
      <c r="AA1782" s="124"/>
      <c r="AB1782" s="118"/>
      <c r="AC1782" s="135"/>
      <c r="AD1782" s="135"/>
      <c r="AE1782" s="144"/>
      <c r="AF1782" s="145"/>
      <c r="AG1782" s="135"/>
    </row>
    <row r="1783" spans="1:33" hidden="1">
      <c r="A1783" s="61" t="s">
        <v>6570</v>
      </c>
      <c r="B1783" s="31" t="s">
        <v>4373</v>
      </c>
      <c r="C1783" s="32" t="s">
        <v>2271</v>
      </c>
      <c r="D1783" s="32" t="s">
        <v>2115</v>
      </c>
      <c r="E1783" s="32" t="s">
        <v>2133</v>
      </c>
      <c r="F1783" s="32" t="s">
        <v>2119</v>
      </c>
      <c r="G1783" s="34" t="s">
        <v>2108</v>
      </c>
      <c r="H1783" s="35" t="s">
        <v>3767</v>
      </c>
      <c r="I1783" s="315">
        <v>13091</v>
      </c>
      <c r="J1783" s="341">
        <v>1883</v>
      </c>
      <c r="K1783" s="355">
        <v>21</v>
      </c>
      <c r="L1783" s="327">
        <v>2094.2199999999998</v>
      </c>
      <c r="M1783" s="18">
        <f t="shared" si="267"/>
        <v>1.6041555000000001E-3</v>
      </c>
      <c r="N1783" s="18">
        <f t="shared" si="263"/>
        <v>1.4423626E-3</v>
      </c>
      <c r="O1783" s="36">
        <f t="shared" si="264"/>
        <v>7.2863599999999998E-5</v>
      </c>
      <c r="P1783" s="362">
        <f t="shared" si="265"/>
        <v>7796</v>
      </c>
      <c r="Q1783" s="220"/>
      <c r="R1783" s="220"/>
      <c r="S1783" s="220"/>
      <c r="T1783" s="220"/>
      <c r="U1783" s="201">
        <f t="shared" si="266"/>
        <v>7796</v>
      </c>
      <c r="V1783" s="223">
        <f t="shared" si="257"/>
        <v>7796</v>
      </c>
      <c r="W1783" s="155"/>
      <c r="X1783" s="158"/>
      <c r="Y1783" s="152"/>
      <c r="Z1783" s="123"/>
      <c r="AA1783" s="124"/>
      <c r="AB1783" s="118"/>
      <c r="AC1783" s="135"/>
      <c r="AD1783" s="135"/>
      <c r="AE1783" s="144"/>
      <c r="AF1783" s="145"/>
      <c r="AG1783" s="135"/>
    </row>
    <row r="1784" spans="1:33" hidden="1">
      <c r="A1784" s="61" t="s">
        <v>6571</v>
      </c>
      <c r="B1784" s="31" t="s">
        <v>4374</v>
      </c>
      <c r="C1784" s="32" t="s">
        <v>2271</v>
      </c>
      <c r="D1784" s="32" t="s">
        <v>2115</v>
      </c>
      <c r="E1784" s="32" t="s">
        <v>2157</v>
      </c>
      <c r="F1784" s="32" t="s">
        <v>2119</v>
      </c>
      <c r="G1784" s="34" t="s">
        <v>2108</v>
      </c>
      <c r="H1784" s="35" t="s">
        <v>3768</v>
      </c>
      <c r="I1784" s="315">
        <v>15581</v>
      </c>
      <c r="J1784" s="341">
        <v>2171</v>
      </c>
      <c r="K1784" s="355">
        <v>24</v>
      </c>
      <c r="L1784" s="327">
        <v>1865.86</v>
      </c>
      <c r="M1784" s="18">
        <f t="shared" si="267"/>
        <v>1.5403375000000001E-3</v>
      </c>
      <c r="N1784" s="18">
        <f t="shared" si="263"/>
        <v>1.7922420000000001E-3</v>
      </c>
      <c r="O1784" s="36">
        <f t="shared" si="264"/>
        <v>9.0538399999999994E-5</v>
      </c>
      <c r="P1784" s="362">
        <f t="shared" si="265"/>
        <v>9687</v>
      </c>
      <c r="Q1784" s="220"/>
      <c r="R1784" s="220"/>
      <c r="S1784" s="220"/>
      <c r="T1784" s="220"/>
      <c r="U1784" s="201">
        <f t="shared" si="266"/>
        <v>9687</v>
      </c>
      <c r="V1784" s="223">
        <f t="shared" si="257"/>
        <v>9687</v>
      </c>
      <c r="W1784" s="155"/>
      <c r="X1784" s="158"/>
      <c r="Y1784" s="152"/>
      <c r="Z1784" s="123"/>
      <c r="AA1784" s="124"/>
      <c r="AB1784" s="118"/>
      <c r="AC1784" s="135"/>
      <c r="AD1784" s="135"/>
      <c r="AE1784" s="144"/>
      <c r="AF1784" s="145"/>
      <c r="AG1784" s="135"/>
    </row>
    <row r="1785" spans="1:33" hidden="1">
      <c r="A1785" s="61" t="s">
        <v>6572</v>
      </c>
      <c r="B1785" s="31" t="s">
        <v>4375</v>
      </c>
      <c r="C1785" s="32" t="s">
        <v>2271</v>
      </c>
      <c r="D1785" s="32" t="s">
        <v>2115</v>
      </c>
      <c r="E1785" s="32" t="s">
        <v>2159</v>
      </c>
      <c r="F1785" s="32">
        <v>3</v>
      </c>
      <c r="G1785" s="34" t="s">
        <v>2109</v>
      </c>
      <c r="H1785" s="35" t="s">
        <v>3769</v>
      </c>
      <c r="I1785" s="315">
        <v>17794</v>
      </c>
      <c r="J1785" s="341">
        <v>2620</v>
      </c>
      <c r="K1785" s="355">
        <v>13</v>
      </c>
      <c r="L1785" s="327">
        <v>1753.35</v>
      </c>
      <c r="M1785" s="18">
        <f t="shared" si="267"/>
        <v>7.3058330000000003E-4</v>
      </c>
      <c r="N1785" s="18">
        <f t="shared" si="263"/>
        <v>1.0916977E-3</v>
      </c>
      <c r="O1785" s="36">
        <f t="shared" si="264"/>
        <v>5.5149099999999997E-5</v>
      </c>
      <c r="P1785" s="362">
        <f t="shared" si="265"/>
        <v>5900</v>
      </c>
      <c r="Q1785" s="220"/>
      <c r="R1785" s="220"/>
      <c r="S1785" s="220"/>
      <c r="T1785" s="220"/>
      <c r="U1785" s="201">
        <f t="shared" si="266"/>
        <v>5900</v>
      </c>
      <c r="V1785" s="223">
        <f t="shared" si="257"/>
        <v>5900</v>
      </c>
      <c r="W1785" s="155"/>
      <c r="X1785" s="158"/>
      <c r="Y1785" s="152"/>
      <c r="Z1785" s="123"/>
      <c r="AA1785" s="124"/>
      <c r="AB1785" s="118"/>
      <c r="AC1785" s="135"/>
      <c r="AD1785" s="135"/>
      <c r="AE1785" s="144"/>
      <c r="AF1785" s="145"/>
      <c r="AG1785" s="135"/>
    </row>
    <row r="1786" spans="1:33" hidden="1">
      <c r="A1786" s="61" t="s">
        <v>6573</v>
      </c>
      <c r="B1786" s="31" t="s">
        <v>4376</v>
      </c>
      <c r="C1786" s="32" t="s">
        <v>2271</v>
      </c>
      <c r="D1786" s="32" t="s">
        <v>2115</v>
      </c>
      <c r="E1786" s="32" t="s">
        <v>2172</v>
      </c>
      <c r="F1786" s="32" t="s">
        <v>2119</v>
      </c>
      <c r="G1786" s="34" t="s">
        <v>2108</v>
      </c>
      <c r="H1786" s="35" t="s">
        <v>3770</v>
      </c>
      <c r="I1786" s="315">
        <v>13382</v>
      </c>
      <c r="J1786" s="341">
        <v>1728</v>
      </c>
      <c r="K1786" s="355">
        <v>16</v>
      </c>
      <c r="L1786" s="327">
        <v>2318.62</v>
      </c>
      <c r="M1786" s="18">
        <f t="shared" si="267"/>
        <v>1.1956359000000001E-3</v>
      </c>
      <c r="N1786" s="18">
        <f t="shared" si="263"/>
        <v>8.9107260000000001E-4</v>
      </c>
      <c r="O1786" s="36">
        <f t="shared" si="264"/>
        <v>4.50141E-5</v>
      </c>
      <c r="P1786" s="362">
        <f t="shared" si="265"/>
        <v>4816</v>
      </c>
      <c r="Q1786" s="220"/>
      <c r="R1786" s="220"/>
      <c r="S1786" s="220"/>
      <c r="T1786" s="220"/>
      <c r="U1786" s="201">
        <f t="shared" si="266"/>
        <v>4816</v>
      </c>
      <c r="V1786" s="223">
        <f t="shared" si="257"/>
        <v>4816</v>
      </c>
      <c r="W1786" s="155"/>
      <c r="X1786" s="158"/>
      <c r="Y1786" s="152"/>
      <c r="Z1786" s="123"/>
      <c r="AA1786" s="124"/>
      <c r="AB1786" s="118"/>
      <c r="AC1786" s="135"/>
      <c r="AD1786" s="135"/>
      <c r="AE1786" s="144"/>
      <c r="AF1786" s="145"/>
      <c r="AG1786" s="135"/>
    </row>
    <row r="1787" spans="1:33" hidden="1">
      <c r="A1787" s="61" t="s">
        <v>6574</v>
      </c>
      <c r="B1787" s="31" t="s">
        <v>4377</v>
      </c>
      <c r="C1787" s="32" t="s">
        <v>2271</v>
      </c>
      <c r="D1787" s="32" t="s">
        <v>2120</v>
      </c>
      <c r="E1787" s="32" t="s">
        <v>2116</v>
      </c>
      <c r="F1787" s="32" t="s">
        <v>2117</v>
      </c>
      <c r="G1787" s="34" t="s">
        <v>2107</v>
      </c>
      <c r="H1787" s="35" t="s">
        <v>3771</v>
      </c>
      <c r="I1787" s="315">
        <v>33981</v>
      </c>
      <c r="J1787" s="341">
        <v>4174</v>
      </c>
      <c r="K1787" s="355">
        <v>38</v>
      </c>
      <c r="L1787" s="327">
        <v>2265.33</v>
      </c>
      <c r="M1787" s="18">
        <f t="shared" si="267"/>
        <v>1.1182719E-3</v>
      </c>
      <c r="N1787" s="18">
        <f t="shared" si="263"/>
        <v>2.0604797999999999E-3</v>
      </c>
      <c r="O1787" s="36">
        <f t="shared" si="264"/>
        <v>1.0408890000000001E-4</v>
      </c>
      <c r="P1787" s="362">
        <f t="shared" si="265"/>
        <v>11137</v>
      </c>
      <c r="Q1787" s="220"/>
      <c r="R1787" s="220"/>
      <c r="S1787" s="220"/>
      <c r="T1787" s="220"/>
      <c r="U1787" s="201">
        <f t="shared" si="266"/>
        <v>11137</v>
      </c>
      <c r="V1787" s="223">
        <f t="shared" si="257"/>
        <v>11137</v>
      </c>
      <c r="W1787" s="155"/>
      <c r="X1787" s="158"/>
      <c r="Y1787" s="152"/>
      <c r="Z1787" s="123"/>
      <c r="AA1787" s="124"/>
      <c r="AB1787" s="118"/>
      <c r="AC1787" s="135"/>
      <c r="AD1787" s="135"/>
      <c r="AE1787" s="144"/>
      <c r="AF1787" s="145"/>
      <c r="AG1787" s="135"/>
    </row>
    <row r="1788" spans="1:33" hidden="1">
      <c r="A1788" s="61" t="s">
        <v>6575</v>
      </c>
      <c r="B1788" s="31" t="s">
        <v>4378</v>
      </c>
      <c r="C1788" s="32" t="s">
        <v>2271</v>
      </c>
      <c r="D1788" s="32" t="s">
        <v>2120</v>
      </c>
      <c r="E1788" s="32" t="s">
        <v>2115</v>
      </c>
      <c r="F1788" s="32" t="s">
        <v>2117</v>
      </c>
      <c r="G1788" s="34" t="s">
        <v>2107</v>
      </c>
      <c r="H1788" s="35" t="s">
        <v>3772</v>
      </c>
      <c r="I1788" s="315">
        <v>15989</v>
      </c>
      <c r="J1788" s="341">
        <v>1847</v>
      </c>
      <c r="K1788" s="355">
        <v>3</v>
      </c>
      <c r="L1788" s="327">
        <v>2801.74</v>
      </c>
      <c r="M1788" s="18">
        <f t="shared" si="267"/>
        <v>1.876289E-4</v>
      </c>
      <c r="N1788" s="18">
        <f t="shared" si="263"/>
        <v>1.236911E-4</v>
      </c>
      <c r="O1788" s="36">
        <f t="shared" si="264"/>
        <v>6.2484000000000002E-6</v>
      </c>
      <c r="P1788" s="362">
        <f t="shared" si="265"/>
        <v>668</v>
      </c>
      <c r="Q1788" s="220"/>
      <c r="R1788" s="220"/>
      <c r="S1788" s="220"/>
      <c r="T1788" s="220"/>
      <c r="U1788" s="201">
        <f t="shared" si="266"/>
        <v>668</v>
      </c>
      <c r="V1788" s="223">
        <f t="shared" si="257"/>
        <v>668</v>
      </c>
      <c r="W1788" s="155"/>
      <c r="X1788" s="158"/>
      <c r="Y1788" s="152"/>
      <c r="Z1788" s="123"/>
      <c r="AA1788" s="124"/>
      <c r="AB1788" s="118"/>
      <c r="AC1788" s="135"/>
      <c r="AD1788" s="135"/>
      <c r="AE1788" s="144"/>
      <c r="AF1788" s="145"/>
      <c r="AG1788" s="135"/>
    </row>
    <row r="1789" spans="1:33" hidden="1">
      <c r="A1789" s="61" t="s">
        <v>6576</v>
      </c>
      <c r="B1789" s="31" t="s">
        <v>4379</v>
      </c>
      <c r="C1789" s="32" t="s">
        <v>2271</v>
      </c>
      <c r="D1789" s="32" t="s">
        <v>2120</v>
      </c>
      <c r="E1789" s="32" t="s">
        <v>2120</v>
      </c>
      <c r="F1789" s="32" t="s">
        <v>2117</v>
      </c>
      <c r="G1789" s="34" t="s">
        <v>2107</v>
      </c>
      <c r="H1789" s="35" t="s">
        <v>3773</v>
      </c>
      <c r="I1789" s="315">
        <v>11007</v>
      </c>
      <c r="J1789" s="341">
        <v>1396</v>
      </c>
      <c r="K1789" s="355">
        <v>19</v>
      </c>
      <c r="L1789" s="327">
        <v>2565.5100000000002</v>
      </c>
      <c r="M1789" s="18">
        <f t="shared" si="267"/>
        <v>1.7261742000000001E-3</v>
      </c>
      <c r="N1789" s="18">
        <f t="shared" si="263"/>
        <v>9.3928269999999996E-4</v>
      </c>
      <c r="O1789" s="36">
        <f t="shared" si="264"/>
        <v>4.7449600000000001E-5</v>
      </c>
      <c r="P1789" s="362">
        <f t="shared" si="265"/>
        <v>5077</v>
      </c>
      <c r="Q1789" s="220"/>
      <c r="R1789" s="220"/>
      <c r="S1789" s="220"/>
      <c r="T1789" s="220"/>
      <c r="U1789" s="201">
        <f t="shared" si="266"/>
        <v>5077</v>
      </c>
      <c r="V1789" s="223">
        <f t="shared" si="257"/>
        <v>5077</v>
      </c>
      <c r="W1789" s="155"/>
      <c r="X1789" s="158"/>
      <c r="Y1789" s="152"/>
      <c r="Z1789" s="123"/>
      <c r="AA1789" s="124"/>
      <c r="AB1789" s="118"/>
      <c r="AC1789" s="135"/>
      <c r="AD1789" s="135"/>
      <c r="AE1789" s="144"/>
      <c r="AF1789" s="145"/>
      <c r="AG1789" s="135"/>
    </row>
    <row r="1790" spans="1:33" s="289" customFormat="1" hidden="1">
      <c r="A1790" s="274" t="s">
        <v>6577</v>
      </c>
      <c r="B1790" s="275" t="s">
        <v>4380</v>
      </c>
      <c r="C1790" s="276" t="s">
        <v>2271</v>
      </c>
      <c r="D1790" s="276" t="s">
        <v>2120</v>
      </c>
      <c r="E1790" s="276" t="s">
        <v>2122</v>
      </c>
      <c r="F1790" s="276" t="s">
        <v>2119</v>
      </c>
      <c r="G1790" s="277" t="s">
        <v>2108</v>
      </c>
      <c r="H1790" s="271" t="s">
        <v>3774</v>
      </c>
      <c r="I1790" s="315">
        <v>11373</v>
      </c>
      <c r="J1790" s="341">
        <v>1703</v>
      </c>
      <c r="K1790" s="355">
        <v>57</v>
      </c>
      <c r="L1790" s="327">
        <v>1984.72</v>
      </c>
      <c r="M1790" s="278">
        <f t="shared" si="267"/>
        <v>5.0118701999999999E-3</v>
      </c>
      <c r="N1790" s="278">
        <f t="shared" si="263"/>
        <v>4.300463E-3</v>
      </c>
      <c r="O1790" s="279">
        <f t="shared" si="264"/>
        <v>2.1724590000000001E-4</v>
      </c>
      <c r="P1790" s="362">
        <f t="shared" si="265"/>
        <v>23245</v>
      </c>
      <c r="Q1790" s="272"/>
      <c r="R1790" s="220"/>
      <c r="S1790" s="272"/>
      <c r="T1790" s="220"/>
      <c r="U1790" s="273">
        <f t="shared" si="266"/>
        <v>23245</v>
      </c>
      <c r="V1790" s="280">
        <f t="shared" si="257"/>
        <v>23245</v>
      </c>
      <c r="W1790" s="281"/>
      <c r="X1790" s="282"/>
      <c r="Y1790" s="281"/>
      <c r="Z1790" s="283"/>
      <c r="AA1790" s="284"/>
      <c r="AB1790" s="285"/>
      <c r="AC1790" s="286"/>
      <c r="AD1790" s="286"/>
      <c r="AE1790" s="287"/>
      <c r="AF1790" s="288"/>
      <c r="AG1790" s="286"/>
    </row>
    <row r="1791" spans="1:33" hidden="1">
      <c r="A1791" s="61" t="s">
        <v>6578</v>
      </c>
      <c r="B1791" s="31" t="s">
        <v>4381</v>
      </c>
      <c r="C1791" s="32" t="s">
        <v>2271</v>
      </c>
      <c r="D1791" s="32" t="s">
        <v>2120</v>
      </c>
      <c r="E1791" s="32" t="s">
        <v>2124</v>
      </c>
      <c r="F1791" s="32" t="s">
        <v>2119</v>
      </c>
      <c r="G1791" s="34" t="s">
        <v>2108</v>
      </c>
      <c r="H1791" s="35" t="s">
        <v>3775</v>
      </c>
      <c r="I1791" s="315">
        <v>9832</v>
      </c>
      <c r="J1791" s="341">
        <v>1503</v>
      </c>
      <c r="K1791" s="355">
        <v>19</v>
      </c>
      <c r="L1791" s="327">
        <v>1560.42</v>
      </c>
      <c r="M1791" s="18">
        <f t="shared" si="267"/>
        <v>1.9324654000000001E-3</v>
      </c>
      <c r="N1791" s="18">
        <f t="shared" si="263"/>
        <v>1.8613549000000001E-3</v>
      </c>
      <c r="O1791" s="36">
        <f t="shared" si="264"/>
        <v>9.4029800000000006E-5</v>
      </c>
      <c r="P1791" s="362">
        <f t="shared" si="265"/>
        <v>10061</v>
      </c>
      <c r="Q1791" s="220"/>
      <c r="R1791" s="220"/>
      <c r="S1791" s="220"/>
      <c r="T1791" s="220"/>
      <c r="U1791" s="201">
        <f t="shared" si="266"/>
        <v>10061</v>
      </c>
      <c r="V1791" s="223">
        <f t="shared" si="257"/>
        <v>10061</v>
      </c>
      <c r="W1791" s="155"/>
      <c r="X1791" s="158"/>
      <c r="Y1791" s="152"/>
      <c r="Z1791" s="123"/>
      <c r="AA1791" s="124"/>
      <c r="AB1791" s="118"/>
      <c r="AC1791" s="135"/>
      <c r="AD1791" s="135"/>
      <c r="AE1791" s="144"/>
      <c r="AF1791" s="145"/>
      <c r="AG1791" s="135"/>
    </row>
    <row r="1792" spans="1:33" hidden="1">
      <c r="A1792" s="61" t="s">
        <v>6579</v>
      </c>
      <c r="B1792" s="31" t="s">
        <v>4382</v>
      </c>
      <c r="C1792" s="32" t="s">
        <v>2271</v>
      </c>
      <c r="D1792" s="32" t="s">
        <v>2120</v>
      </c>
      <c r="E1792" s="32" t="s">
        <v>2126</v>
      </c>
      <c r="F1792" s="32" t="s">
        <v>2119</v>
      </c>
      <c r="G1792" s="34" t="s">
        <v>2108</v>
      </c>
      <c r="H1792" s="35" t="s">
        <v>3421</v>
      </c>
      <c r="I1792" s="315">
        <v>5845</v>
      </c>
      <c r="J1792" s="341">
        <v>846</v>
      </c>
      <c r="K1792" s="355">
        <v>13</v>
      </c>
      <c r="L1792" s="327">
        <v>1727.8</v>
      </c>
      <c r="M1792" s="18">
        <f t="shared" si="267"/>
        <v>2.2241231000000002E-3</v>
      </c>
      <c r="N1792" s="18">
        <f t="shared" si="263"/>
        <v>1.0890196000000001E-3</v>
      </c>
      <c r="O1792" s="36">
        <f t="shared" si="264"/>
        <v>5.5013799999999998E-5</v>
      </c>
      <c r="P1792" s="362">
        <f t="shared" si="265"/>
        <v>5886</v>
      </c>
      <c r="Q1792" s="220"/>
      <c r="R1792" s="220"/>
      <c r="S1792" s="220"/>
      <c r="T1792" s="220"/>
      <c r="U1792" s="201">
        <f t="shared" si="266"/>
        <v>5886</v>
      </c>
      <c r="V1792" s="223">
        <f t="shared" si="257"/>
        <v>5886</v>
      </c>
      <c r="W1792" s="155"/>
      <c r="X1792" s="158"/>
      <c r="Y1792" s="152"/>
      <c r="Z1792" s="123"/>
      <c r="AA1792" s="124"/>
      <c r="AB1792" s="118"/>
      <c r="AC1792" s="135"/>
      <c r="AD1792" s="135"/>
      <c r="AE1792" s="144"/>
      <c r="AF1792" s="145"/>
      <c r="AG1792" s="135"/>
    </row>
    <row r="1793" spans="1:33" hidden="1">
      <c r="A1793" s="61" t="s">
        <v>6580</v>
      </c>
      <c r="B1793" s="31" t="s">
        <v>4383</v>
      </c>
      <c r="C1793" s="32" t="s">
        <v>2271</v>
      </c>
      <c r="D1793" s="32" t="s">
        <v>2120</v>
      </c>
      <c r="E1793" s="32" t="s">
        <v>2133</v>
      </c>
      <c r="F1793" s="32" t="s">
        <v>2119</v>
      </c>
      <c r="G1793" s="34" t="s">
        <v>2108</v>
      </c>
      <c r="H1793" s="35" t="s">
        <v>3776</v>
      </c>
      <c r="I1793" s="315">
        <v>13142</v>
      </c>
      <c r="J1793" s="341">
        <v>1806</v>
      </c>
      <c r="K1793" s="355">
        <v>8</v>
      </c>
      <c r="L1793" s="327">
        <v>1776.73</v>
      </c>
      <c r="M1793" s="18">
        <f t="shared" si="267"/>
        <v>6.087353E-4</v>
      </c>
      <c r="N1793" s="18">
        <f t="shared" si="263"/>
        <v>6.1876360000000003E-4</v>
      </c>
      <c r="O1793" s="36">
        <f t="shared" si="264"/>
        <v>3.1257899999999998E-5</v>
      </c>
      <c r="P1793" s="362">
        <f t="shared" si="265"/>
        <v>3344</v>
      </c>
      <c r="Q1793" s="220"/>
      <c r="R1793" s="220"/>
      <c r="S1793" s="220"/>
      <c r="T1793" s="220"/>
      <c r="U1793" s="201">
        <f t="shared" si="266"/>
        <v>3344</v>
      </c>
      <c r="V1793" s="223">
        <f t="shared" si="257"/>
        <v>3344</v>
      </c>
      <c r="W1793" s="155"/>
      <c r="X1793" s="158"/>
      <c r="Y1793" s="152"/>
      <c r="Z1793" s="123"/>
      <c r="AA1793" s="124"/>
      <c r="AB1793" s="118"/>
      <c r="AC1793" s="135"/>
      <c r="AD1793" s="135"/>
      <c r="AE1793" s="144"/>
      <c r="AF1793" s="145"/>
      <c r="AG1793" s="135"/>
    </row>
    <row r="1794" spans="1:33" hidden="1">
      <c r="A1794" s="61" t="s">
        <v>6581</v>
      </c>
      <c r="B1794" s="31" t="s">
        <v>4384</v>
      </c>
      <c r="C1794" s="32" t="s">
        <v>2271</v>
      </c>
      <c r="D1794" s="32" t="s">
        <v>2120</v>
      </c>
      <c r="E1794" s="32" t="s">
        <v>2157</v>
      </c>
      <c r="F1794" s="32" t="s">
        <v>2119</v>
      </c>
      <c r="G1794" s="34" t="s">
        <v>2108</v>
      </c>
      <c r="H1794" s="35" t="s">
        <v>3777</v>
      </c>
      <c r="I1794" s="315">
        <v>10919</v>
      </c>
      <c r="J1794" s="341">
        <v>1668</v>
      </c>
      <c r="K1794" s="355">
        <v>13</v>
      </c>
      <c r="L1794" s="327">
        <v>1450.63</v>
      </c>
      <c r="M1794" s="18">
        <f t="shared" si="267"/>
        <v>1.1905851999999999E-3</v>
      </c>
      <c r="N1794" s="18">
        <f t="shared" si="263"/>
        <v>1.3689887E-3</v>
      </c>
      <c r="O1794" s="36">
        <f t="shared" si="264"/>
        <v>6.9157000000000002E-5</v>
      </c>
      <c r="P1794" s="362">
        <f t="shared" si="265"/>
        <v>7399</v>
      </c>
      <c r="Q1794" s="220"/>
      <c r="R1794" s="220"/>
      <c r="S1794" s="220"/>
      <c r="T1794" s="220"/>
      <c r="U1794" s="201">
        <f t="shared" si="266"/>
        <v>7399</v>
      </c>
      <c r="V1794" s="223">
        <f t="shared" si="257"/>
        <v>7399</v>
      </c>
      <c r="W1794" s="155"/>
      <c r="X1794" s="158"/>
      <c r="Y1794" s="152"/>
      <c r="Z1794" s="123"/>
      <c r="AA1794" s="124"/>
      <c r="AB1794" s="118"/>
      <c r="AC1794" s="135"/>
      <c r="AD1794" s="135"/>
      <c r="AE1794" s="144"/>
      <c r="AF1794" s="145"/>
      <c r="AG1794" s="135"/>
    </row>
    <row r="1795" spans="1:33" hidden="1">
      <c r="A1795" s="61" t="s">
        <v>6582</v>
      </c>
      <c r="B1795" s="31" t="s">
        <v>4385</v>
      </c>
      <c r="C1795" s="32" t="s">
        <v>2271</v>
      </c>
      <c r="D1795" s="32" t="s">
        <v>2120</v>
      </c>
      <c r="E1795" s="32" t="s">
        <v>2159</v>
      </c>
      <c r="F1795" s="32" t="s">
        <v>2119</v>
      </c>
      <c r="G1795" s="34" t="s">
        <v>2108</v>
      </c>
      <c r="H1795" s="35" t="s">
        <v>3778</v>
      </c>
      <c r="I1795" s="315">
        <v>12184</v>
      </c>
      <c r="J1795" s="341">
        <v>1948</v>
      </c>
      <c r="K1795" s="355">
        <v>66</v>
      </c>
      <c r="L1795" s="327">
        <v>1379.61</v>
      </c>
      <c r="M1795" s="18">
        <f t="shared" si="267"/>
        <v>5.4169402000000004E-3</v>
      </c>
      <c r="N1795" s="18">
        <f t="shared" si="263"/>
        <v>7.6486829000000003E-3</v>
      </c>
      <c r="O1795" s="36">
        <f t="shared" si="264"/>
        <v>3.8638749999999998E-4</v>
      </c>
      <c r="P1795" s="362">
        <f t="shared" si="265"/>
        <v>41343</v>
      </c>
      <c r="Q1795" s="220"/>
      <c r="R1795" s="220"/>
      <c r="S1795" s="220"/>
      <c r="T1795" s="220"/>
      <c r="U1795" s="201">
        <f t="shared" si="266"/>
        <v>41343</v>
      </c>
      <c r="V1795" s="223">
        <f t="shared" si="257"/>
        <v>41343</v>
      </c>
      <c r="W1795" s="155"/>
      <c r="X1795" s="158"/>
      <c r="Y1795" s="152"/>
      <c r="Z1795" s="123"/>
      <c r="AA1795" s="124"/>
      <c r="AB1795" s="118"/>
      <c r="AC1795" s="135"/>
      <c r="AD1795" s="135"/>
      <c r="AE1795" s="144"/>
      <c r="AF1795" s="145"/>
      <c r="AG1795" s="135"/>
    </row>
    <row r="1796" spans="1:33" hidden="1">
      <c r="A1796" s="61" t="s">
        <v>6583</v>
      </c>
      <c r="B1796" s="31" t="s">
        <v>4386</v>
      </c>
      <c r="C1796" s="32" t="s">
        <v>2271</v>
      </c>
      <c r="D1796" s="32" t="s">
        <v>2120</v>
      </c>
      <c r="E1796" s="32" t="s">
        <v>2172</v>
      </c>
      <c r="F1796" s="32">
        <v>3</v>
      </c>
      <c r="G1796" s="34" t="s">
        <v>2109</v>
      </c>
      <c r="H1796" s="35" t="s">
        <v>3779</v>
      </c>
      <c r="I1796" s="315">
        <v>26788</v>
      </c>
      <c r="J1796" s="341">
        <v>3726</v>
      </c>
      <c r="K1796" s="355">
        <v>24</v>
      </c>
      <c r="L1796" s="327">
        <v>1985.83</v>
      </c>
      <c r="M1796" s="18">
        <f t="shared" si="267"/>
        <v>8.9592350000000003E-4</v>
      </c>
      <c r="N1796" s="18">
        <f t="shared" si="263"/>
        <v>1.6810154E-3</v>
      </c>
      <c r="O1796" s="36">
        <f t="shared" si="264"/>
        <v>8.4919600000000006E-5</v>
      </c>
      <c r="P1796" s="362">
        <f t="shared" si="265"/>
        <v>9086</v>
      </c>
      <c r="Q1796" s="220"/>
      <c r="R1796" s="220"/>
      <c r="S1796" s="220"/>
      <c r="T1796" s="220"/>
      <c r="U1796" s="201">
        <f t="shared" si="266"/>
        <v>9086</v>
      </c>
      <c r="V1796" s="223">
        <f t="shared" si="257"/>
        <v>9086</v>
      </c>
      <c r="W1796" s="155"/>
      <c r="X1796" s="158"/>
      <c r="Y1796" s="152"/>
      <c r="Z1796" s="123"/>
      <c r="AA1796" s="124"/>
      <c r="AB1796" s="118"/>
      <c r="AC1796" s="135"/>
      <c r="AD1796" s="135"/>
      <c r="AE1796" s="144"/>
      <c r="AF1796" s="145"/>
      <c r="AG1796" s="135"/>
    </row>
    <row r="1797" spans="1:33" hidden="1">
      <c r="A1797" s="61" t="s">
        <v>6584</v>
      </c>
      <c r="B1797" s="31" t="s">
        <v>4387</v>
      </c>
      <c r="C1797" s="32" t="s">
        <v>2271</v>
      </c>
      <c r="D1797" s="32" t="s">
        <v>2120</v>
      </c>
      <c r="E1797" s="32" t="s">
        <v>2174</v>
      </c>
      <c r="F1797" s="32">
        <v>3</v>
      </c>
      <c r="G1797" s="34" t="s">
        <v>2109</v>
      </c>
      <c r="H1797" s="35" t="s">
        <v>3780</v>
      </c>
      <c r="I1797" s="315">
        <v>13256</v>
      </c>
      <c r="J1797" s="341">
        <v>1995</v>
      </c>
      <c r="K1797" s="355">
        <v>40</v>
      </c>
      <c r="L1797" s="327">
        <v>1854.41</v>
      </c>
      <c r="M1797" s="18">
        <f t="shared" si="267"/>
        <v>3.0175014999999999E-3</v>
      </c>
      <c r="N1797" s="18">
        <f t="shared" si="263"/>
        <v>3.2462698999999999E-3</v>
      </c>
      <c r="O1797" s="36">
        <f t="shared" si="264"/>
        <v>1.6399129999999999E-4</v>
      </c>
      <c r="P1797" s="362">
        <f t="shared" si="265"/>
        <v>17547</v>
      </c>
      <c r="Q1797" s="220"/>
      <c r="R1797" s="220"/>
      <c r="S1797" s="220"/>
      <c r="T1797" s="220"/>
      <c r="U1797" s="201">
        <f t="shared" si="266"/>
        <v>17547</v>
      </c>
      <c r="V1797" s="223">
        <f t="shared" ref="V1797:V1860" si="268">MIN(P1797:S1797)</f>
        <v>17547</v>
      </c>
      <c r="W1797" s="155"/>
      <c r="X1797" s="158"/>
      <c r="Y1797" s="152"/>
      <c r="Z1797" s="123"/>
      <c r="AA1797" s="124"/>
      <c r="AB1797" s="118"/>
      <c r="AC1797" s="135"/>
      <c r="AD1797" s="135"/>
      <c r="AE1797" s="144"/>
      <c r="AF1797" s="145"/>
      <c r="AG1797" s="135"/>
    </row>
    <row r="1798" spans="1:33" hidden="1">
      <c r="A1798" s="61" t="s">
        <v>6585</v>
      </c>
      <c r="B1798" s="31" t="s">
        <v>4388</v>
      </c>
      <c r="C1798" s="32" t="s">
        <v>2271</v>
      </c>
      <c r="D1798" s="32" t="s">
        <v>2120</v>
      </c>
      <c r="E1798" s="32" t="s">
        <v>2175</v>
      </c>
      <c r="F1798" s="32" t="s">
        <v>2119</v>
      </c>
      <c r="G1798" s="34" t="s">
        <v>2108</v>
      </c>
      <c r="H1798" s="35" t="s">
        <v>3781</v>
      </c>
      <c r="I1798" s="315">
        <v>13220</v>
      </c>
      <c r="J1798" s="341">
        <v>1918</v>
      </c>
      <c r="K1798" s="355">
        <v>29</v>
      </c>
      <c r="L1798" s="327">
        <v>1526.86</v>
      </c>
      <c r="M1798" s="18">
        <f t="shared" si="267"/>
        <v>2.1936459E-3</v>
      </c>
      <c r="N1798" s="18">
        <f t="shared" si="263"/>
        <v>2.7555982999999998E-3</v>
      </c>
      <c r="O1798" s="36">
        <f t="shared" si="264"/>
        <v>1.3920410000000001E-4</v>
      </c>
      <c r="P1798" s="362">
        <f t="shared" si="265"/>
        <v>14894</v>
      </c>
      <c r="Q1798" s="220"/>
      <c r="R1798" s="220"/>
      <c r="S1798" s="220"/>
      <c r="T1798" s="220"/>
      <c r="U1798" s="201">
        <f t="shared" si="266"/>
        <v>14894</v>
      </c>
      <c r="V1798" s="223">
        <f t="shared" si="268"/>
        <v>14894</v>
      </c>
      <c r="W1798" s="155"/>
      <c r="X1798" s="158"/>
      <c r="Y1798" s="152"/>
      <c r="Z1798" s="123"/>
      <c r="AA1798" s="124"/>
      <c r="AB1798" s="118"/>
      <c r="AC1798" s="135"/>
      <c r="AD1798" s="135"/>
      <c r="AE1798" s="144"/>
      <c r="AF1798" s="145"/>
      <c r="AG1798" s="135"/>
    </row>
    <row r="1799" spans="1:33" hidden="1">
      <c r="A1799" s="61" t="s">
        <v>6586</v>
      </c>
      <c r="B1799" s="31" t="s">
        <v>4389</v>
      </c>
      <c r="C1799" s="32" t="s">
        <v>2271</v>
      </c>
      <c r="D1799" s="32" t="s">
        <v>2122</v>
      </c>
      <c r="E1799" s="32" t="s">
        <v>2116</v>
      </c>
      <c r="F1799" s="32">
        <v>3</v>
      </c>
      <c r="G1799" s="34" t="s">
        <v>2109</v>
      </c>
      <c r="H1799" s="35" t="s">
        <v>3782</v>
      </c>
      <c r="I1799" s="315">
        <v>12831</v>
      </c>
      <c r="J1799" s="341">
        <v>1522</v>
      </c>
      <c r="K1799" s="355">
        <v>26</v>
      </c>
      <c r="L1799" s="327">
        <v>1536.55</v>
      </c>
      <c r="M1799" s="18">
        <f t="shared" si="267"/>
        <v>2.0263424000000001E-3</v>
      </c>
      <c r="N1799" s="18">
        <f t="shared" si="263"/>
        <v>2.0071543999999998E-3</v>
      </c>
      <c r="O1799" s="36">
        <f t="shared" si="264"/>
        <v>1.0139509999999999E-4</v>
      </c>
      <c r="P1799" s="362">
        <f t="shared" si="265"/>
        <v>10849</v>
      </c>
      <c r="Q1799" s="220"/>
      <c r="R1799" s="220"/>
      <c r="S1799" s="220"/>
      <c r="T1799" s="220"/>
      <c r="U1799" s="201">
        <f t="shared" si="266"/>
        <v>10849</v>
      </c>
      <c r="V1799" s="223">
        <f t="shared" si="268"/>
        <v>10849</v>
      </c>
      <c r="W1799" s="155"/>
      <c r="X1799" s="158"/>
      <c r="Y1799" s="152"/>
      <c r="Z1799" s="123"/>
      <c r="AA1799" s="124"/>
      <c r="AB1799" s="118"/>
      <c r="AC1799" s="135"/>
      <c r="AD1799" s="135"/>
      <c r="AE1799" s="144"/>
      <c r="AF1799" s="145"/>
      <c r="AG1799" s="135"/>
    </row>
    <row r="1800" spans="1:33" hidden="1">
      <c r="A1800" s="61" t="s">
        <v>6587</v>
      </c>
      <c r="B1800" s="31" t="s">
        <v>4390</v>
      </c>
      <c r="C1800" s="32" t="s">
        <v>2271</v>
      </c>
      <c r="D1800" s="32" t="s">
        <v>2122</v>
      </c>
      <c r="E1800" s="32" t="s">
        <v>2115</v>
      </c>
      <c r="F1800" s="32" t="s">
        <v>2119</v>
      </c>
      <c r="G1800" s="34" t="s">
        <v>2108</v>
      </c>
      <c r="H1800" s="35" t="s">
        <v>3783</v>
      </c>
      <c r="I1800" s="315">
        <v>3848</v>
      </c>
      <c r="J1800" s="341">
        <v>424</v>
      </c>
      <c r="K1800" s="355">
        <v>15</v>
      </c>
      <c r="L1800" s="327">
        <v>1171.07</v>
      </c>
      <c r="M1800" s="18">
        <f t="shared" si="267"/>
        <v>3.8981288000000001E-3</v>
      </c>
      <c r="N1800" s="18">
        <f t="shared" si="263"/>
        <v>1.4113643999999999E-3</v>
      </c>
      <c r="O1800" s="36">
        <f t="shared" si="264"/>
        <v>7.12977E-5</v>
      </c>
      <c r="P1800" s="362">
        <f t="shared" si="265"/>
        <v>7628</v>
      </c>
      <c r="Q1800" s="220"/>
      <c r="R1800" s="220"/>
      <c r="S1800" s="220"/>
      <c r="T1800" s="220"/>
      <c r="U1800" s="201">
        <f t="shared" si="266"/>
        <v>7628</v>
      </c>
      <c r="V1800" s="223">
        <f t="shared" si="268"/>
        <v>7628</v>
      </c>
      <c r="W1800" s="155"/>
      <c r="X1800" s="158"/>
      <c r="Y1800" s="152"/>
      <c r="Z1800" s="123"/>
      <c r="AA1800" s="124"/>
      <c r="AB1800" s="118"/>
      <c r="AC1800" s="135"/>
      <c r="AD1800" s="135"/>
      <c r="AE1800" s="144"/>
      <c r="AF1800" s="145"/>
      <c r="AG1800" s="135"/>
    </row>
    <row r="1801" spans="1:33" hidden="1">
      <c r="A1801" s="61" t="s">
        <v>6588</v>
      </c>
      <c r="B1801" s="31" t="s">
        <v>4391</v>
      </c>
      <c r="C1801" s="32" t="s">
        <v>2271</v>
      </c>
      <c r="D1801" s="32" t="s">
        <v>2122</v>
      </c>
      <c r="E1801" s="32" t="s">
        <v>2120</v>
      </c>
      <c r="F1801" s="32" t="s">
        <v>2119</v>
      </c>
      <c r="G1801" s="34" t="s">
        <v>2108</v>
      </c>
      <c r="H1801" s="35" t="s">
        <v>3610</v>
      </c>
      <c r="I1801" s="315">
        <v>5958</v>
      </c>
      <c r="J1801" s="341">
        <v>806</v>
      </c>
      <c r="K1801" s="355">
        <v>11</v>
      </c>
      <c r="L1801" s="327">
        <v>1318.49</v>
      </c>
      <c r="M1801" s="18">
        <f t="shared" ref="M1801:M1832" si="269" xml:space="preserve"> ROUNDDOWN(K1801/I1801,10)</f>
        <v>1.8462571000000001E-3</v>
      </c>
      <c r="N1801" s="18">
        <f t="shared" ref="N1801:N1832" si="270">ROUNDDOWN(J1801*M1801/L1801,10)</f>
        <v>1.1286268E-3</v>
      </c>
      <c r="O1801" s="36">
        <f t="shared" ref="O1801:O1832" si="271">ROUNDDOWN(N1801/$N$2500,10)</f>
        <v>5.7014600000000001E-5</v>
      </c>
      <c r="P1801" s="362">
        <f t="shared" si="265"/>
        <v>6100</v>
      </c>
      <c r="Q1801" s="220"/>
      <c r="R1801" s="220"/>
      <c r="S1801" s="220"/>
      <c r="T1801" s="220"/>
      <c r="U1801" s="201">
        <f t="shared" si="266"/>
        <v>6100</v>
      </c>
      <c r="V1801" s="223">
        <f t="shared" si="268"/>
        <v>6100</v>
      </c>
      <c r="W1801" s="155"/>
      <c r="X1801" s="158"/>
      <c r="Y1801" s="152"/>
      <c r="Z1801" s="123"/>
      <c r="AA1801" s="124"/>
      <c r="AB1801" s="118"/>
      <c r="AC1801" s="135"/>
      <c r="AD1801" s="135"/>
      <c r="AE1801" s="144"/>
      <c r="AF1801" s="145"/>
      <c r="AG1801" s="135"/>
    </row>
    <row r="1802" spans="1:33" hidden="1">
      <c r="A1802" s="61" t="s">
        <v>6589</v>
      </c>
      <c r="B1802" s="31" t="s">
        <v>4392</v>
      </c>
      <c r="C1802" s="32" t="s">
        <v>2271</v>
      </c>
      <c r="D1802" s="32" t="s">
        <v>2122</v>
      </c>
      <c r="E1802" s="32" t="s">
        <v>2122</v>
      </c>
      <c r="F1802" s="32" t="s">
        <v>2119</v>
      </c>
      <c r="G1802" s="34" t="s">
        <v>2108</v>
      </c>
      <c r="H1802" s="35" t="s">
        <v>3784</v>
      </c>
      <c r="I1802" s="315">
        <v>5514</v>
      </c>
      <c r="J1802" s="341">
        <v>673</v>
      </c>
      <c r="K1802" s="355">
        <v>2</v>
      </c>
      <c r="L1802" s="327">
        <v>2137.2399999999998</v>
      </c>
      <c r="M1802" s="18">
        <f t="shared" si="269"/>
        <v>3.6271300000000002E-4</v>
      </c>
      <c r="N1802" s="18">
        <f t="shared" si="270"/>
        <v>1.142154E-4</v>
      </c>
      <c r="O1802" s="36">
        <f t="shared" si="271"/>
        <v>5.7698000000000002E-6</v>
      </c>
      <c r="P1802" s="362">
        <f t="shared" si="265"/>
        <v>617</v>
      </c>
      <c r="Q1802" s="220"/>
      <c r="R1802" s="220"/>
      <c r="S1802" s="220"/>
      <c r="T1802" s="220"/>
      <c r="U1802" s="201">
        <f t="shared" si="266"/>
        <v>617</v>
      </c>
      <c r="V1802" s="223">
        <f t="shared" si="268"/>
        <v>617</v>
      </c>
      <c r="W1802" s="155"/>
      <c r="X1802" s="158"/>
      <c r="Y1802" s="152"/>
      <c r="Z1802" s="123"/>
      <c r="AA1802" s="124"/>
      <c r="AB1802" s="118"/>
      <c r="AC1802" s="135"/>
      <c r="AD1802" s="135"/>
      <c r="AE1802" s="144"/>
      <c r="AF1802" s="145"/>
      <c r="AG1802" s="135"/>
    </row>
    <row r="1803" spans="1:33" hidden="1">
      <c r="A1803" s="61" t="s">
        <v>6590</v>
      </c>
      <c r="B1803" s="31" t="s">
        <v>4393</v>
      </c>
      <c r="C1803" s="32" t="s">
        <v>2271</v>
      </c>
      <c r="D1803" s="32" t="s">
        <v>2122</v>
      </c>
      <c r="E1803" s="32" t="s">
        <v>2124</v>
      </c>
      <c r="F1803" s="32" t="s">
        <v>2119</v>
      </c>
      <c r="G1803" s="34" t="s">
        <v>2108</v>
      </c>
      <c r="H1803" s="35" t="s">
        <v>3785</v>
      </c>
      <c r="I1803" s="315">
        <v>13422</v>
      </c>
      <c r="J1803" s="341">
        <v>1566</v>
      </c>
      <c r="K1803" s="355">
        <v>29</v>
      </c>
      <c r="L1803" s="327">
        <v>1533.6</v>
      </c>
      <c r="M1803" s="18">
        <f t="shared" si="269"/>
        <v>2.1606316999999999E-3</v>
      </c>
      <c r="N1803" s="18">
        <f t="shared" si="270"/>
        <v>2.2062788000000002E-3</v>
      </c>
      <c r="O1803" s="36">
        <f t="shared" si="271"/>
        <v>1.1145419999999999E-4</v>
      </c>
      <c r="P1803" s="362">
        <f t="shared" si="265"/>
        <v>11925</v>
      </c>
      <c r="Q1803" s="220"/>
      <c r="R1803" s="220"/>
      <c r="S1803" s="220"/>
      <c r="T1803" s="220"/>
      <c r="U1803" s="201">
        <f t="shared" si="266"/>
        <v>11925</v>
      </c>
      <c r="V1803" s="223">
        <f t="shared" si="268"/>
        <v>11925</v>
      </c>
      <c r="W1803" s="155"/>
      <c r="X1803" s="158"/>
      <c r="Y1803" s="152"/>
      <c r="Z1803" s="123"/>
      <c r="AA1803" s="124"/>
      <c r="AB1803" s="118"/>
      <c r="AC1803" s="135"/>
      <c r="AD1803" s="135"/>
      <c r="AE1803" s="144"/>
      <c r="AF1803" s="145"/>
      <c r="AG1803" s="135"/>
    </row>
    <row r="1804" spans="1:33" hidden="1">
      <c r="A1804" s="61" t="s">
        <v>6591</v>
      </c>
      <c r="B1804" s="31" t="s">
        <v>4394</v>
      </c>
      <c r="C1804" s="32" t="s">
        <v>2271</v>
      </c>
      <c r="D1804" s="32" t="s">
        <v>2122</v>
      </c>
      <c r="E1804" s="32" t="s">
        <v>2126</v>
      </c>
      <c r="F1804" s="32">
        <v>3</v>
      </c>
      <c r="G1804" s="34" t="s">
        <v>2109</v>
      </c>
      <c r="H1804" s="35" t="s">
        <v>3786</v>
      </c>
      <c r="I1804" s="315">
        <v>9283</v>
      </c>
      <c r="J1804" s="341">
        <v>1024</v>
      </c>
      <c r="K1804" s="355">
        <v>68</v>
      </c>
      <c r="L1804" s="327">
        <v>1394.32</v>
      </c>
      <c r="M1804" s="18">
        <f t="shared" si="269"/>
        <v>7.3252181000000001E-3</v>
      </c>
      <c r="N1804" s="18">
        <f t="shared" si="270"/>
        <v>5.3797000000000003E-3</v>
      </c>
      <c r="O1804" s="36">
        <f t="shared" si="271"/>
        <v>2.7176549999999999E-4</v>
      </c>
      <c r="P1804" s="362">
        <f t="shared" si="265"/>
        <v>29078</v>
      </c>
      <c r="Q1804" s="220"/>
      <c r="R1804" s="220"/>
      <c r="S1804" s="220"/>
      <c r="T1804" s="220"/>
      <c r="U1804" s="201">
        <f t="shared" si="266"/>
        <v>29078</v>
      </c>
      <c r="V1804" s="223">
        <f t="shared" si="268"/>
        <v>29078</v>
      </c>
      <c r="W1804" s="155"/>
      <c r="X1804" s="158"/>
      <c r="Y1804" s="152"/>
      <c r="Z1804" s="123"/>
      <c r="AA1804" s="124"/>
      <c r="AB1804" s="118"/>
      <c r="AC1804" s="135"/>
      <c r="AD1804" s="135"/>
      <c r="AE1804" s="144"/>
      <c r="AF1804" s="145"/>
      <c r="AG1804" s="135"/>
    </row>
    <row r="1805" spans="1:33" hidden="1">
      <c r="A1805" s="61" t="s">
        <v>6592</v>
      </c>
      <c r="B1805" s="31" t="s">
        <v>4395</v>
      </c>
      <c r="C1805" s="32" t="s">
        <v>2271</v>
      </c>
      <c r="D1805" s="32" t="s">
        <v>2122</v>
      </c>
      <c r="E1805" s="32" t="s">
        <v>2133</v>
      </c>
      <c r="F1805" s="32" t="s">
        <v>2119</v>
      </c>
      <c r="G1805" s="34" t="s">
        <v>2108</v>
      </c>
      <c r="H1805" s="35" t="s">
        <v>3787</v>
      </c>
      <c r="I1805" s="315">
        <v>10728</v>
      </c>
      <c r="J1805" s="341">
        <v>1363</v>
      </c>
      <c r="K1805" s="355">
        <v>28</v>
      </c>
      <c r="L1805" s="327">
        <v>1895.14</v>
      </c>
      <c r="M1805" s="18">
        <f t="shared" si="269"/>
        <v>2.6099925E-3</v>
      </c>
      <c r="N1805" s="18">
        <f t="shared" si="270"/>
        <v>1.8771275999999999E-3</v>
      </c>
      <c r="O1805" s="36">
        <f t="shared" si="271"/>
        <v>9.4826600000000004E-5</v>
      </c>
      <c r="P1805" s="362">
        <f t="shared" si="265"/>
        <v>10146</v>
      </c>
      <c r="Q1805" s="220"/>
      <c r="R1805" s="220"/>
      <c r="S1805" s="220"/>
      <c r="T1805" s="220"/>
      <c r="U1805" s="201">
        <f t="shared" si="266"/>
        <v>10146</v>
      </c>
      <c r="V1805" s="223">
        <f t="shared" si="268"/>
        <v>10146</v>
      </c>
      <c r="W1805" s="155"/>
      <c r="X1805" s="158"/>
      <c r="Y1805" s="152"/>
      <c r="Z1805" s="123"/>
      <c r="AA1805" s="124"/>
      <c r="AB1805" s="118"/>
      <c r="AC1805" s="135"/>
      <c r="AD1805" s="135"/>
      <c r="AE1805" s="144"/>
      <c r="AF1805" s="145"/>
      <c r="AG1805" s="135"/>
    </row>
    <row r="1806" spans="1:33" hidden="1">
      <c r="A1806" s="61" t="s">
        <v>6593</v>
      </c>
      <c r="B1806" s="31" t="s">
        <v>4396</v>
      </c>
      <c r="C1806" s="32" t="s">
        <v>2271</v>
      </c>
      <c r="D1806" s="32" t="s">
        <v>2122</v>
      </c>
      <c r="E1806" s="32" t="s">
        <v>2157</v>
      </c>
      <c r="F1806" s="32" t="s">
        <v>2119</v>
      </c>
      <c r="G1806" s="34" t="s">
        <v>2108</v>
      </c>
      <c r="H1806" s="35" t="s">
        <v>3788</v>
      </c>
      <c r="I1806" s="315">
        <v>4802</v>
      </c>
      <c r="J1806" s="341">
        <v>591</v>
      </c>
      <c r="K1806" s="355">
        <v>13</v>
      </c>
      <c r="L1806" s="327">
        <v>1278.21</v>
      </c>
      <c r="M1806" s="18">
        <f t="shared" si="269"/>
        <v>2.7072053E-3</v>
      </c>
      <c r="N1806" s="18">
        <f t="shared" si="270"/>
        <v>1.2517177999999999E-3</v>
      </c>
      <c r="O1806" s="36">
        <f t="shared" si="271"/>
        <v>6.3232799999999995E-5</v>
      </c>
      <c r="P1806" s="362">
        <f t="shared" si="265"/>
        <v>6765</v>
      </c>
      <c r="Q1806" s="220"/>
      <c r="R1806" s="220"/>
      <c r="S1806" s="220"/>
      <c r="T1806" s="220"/>
      <c r="U1806" s="201">
        <f t="shared" si="266"/>
        <v>6765</v>
      </c>
      <c r="V1806" s="223">
        <f t="shared" si="268"/>
        <v>6765</v>
      </c>
      <c r="W1806" s="155"/>
      <c r="X1806" s="158"/>
      <c r="Y1806" s="152"/>
      <c r="Z1806" s="123"/>
      <c r="AA1806" s="124"/>
      <c r="AB1806" s="118"/>
      <c r="AC1806" s="135"/>
      <c r="AD1806" s="135"/>
      <c r="AE1806" s="144"/>
      <c r="AF1806" s="145"/>
      <c r="AG1806" s="135"/>
    </row>
    <row r="1807" spans="1:33" hidden="1">
      <c r="A1807" s="61" t="s">
        <v>6594</v>
      </c>
      <c r="B1807" s="31" t="s">
        <v>4397</v>
      </c>
      <c r="C1807" s="32" t="s">
        <v>2271</v>
      </c>
      <c r="D1807" s="32" t="s">
        <v>2122</v>
      </c>
      <c r="E1807" s="32" t="s">
        <v>2159</v>
      </c>
      <c r="F1807" s="32" t="s">
        <v>2119</v>
      </c>
      <c r="G1807" s="34" t="s">
        <v>2108</v>
      </c>
      <c r="H1807" s="35" t="s">
        <v>3789</v>
      </c>
      <c r="I1807" s="315">
        <v>4794</v>
      </c>
      <c r="J1807" s="341">
        <v>561</v>
      </c>
      <c r="K1807" s="355">
        <v>37</v>
      </c>
      <c r="L1807" s="327">
        <v>1134.27</v>
      </c>
      <c r="M1807" s="18">
        <f t="shared" si="269"/>
        <v>7.7179808000000004E-3</v>
      </c>
      <c r="N1807" s="18">
        <f t="shared" si="270"/>
        <v>3.8172456000000001E-3</v>
      </c>
      <c r="O1807" s="36">
        <f t="shared" si="271"/>
        <v>1.9283519999999999E-4</v>
      </c>
      <c r="P1807" s="362">
        <f t="shared" si="265"/>
        <v>20633</v>
      </c>
      <c r="Q1807" s="220"/>
      <c r="R1807" s="220"/>
      <c r="S1807" s="220"/>
      <c r="T1807" s="220"/>
      <c r="U1807" s="201">
        <f t="shared" si="266"/>
        <v>20633</v>
      </c>
      <c r="V1807" s="223">
        <f t="shared" si="268"/>
        <v>20633</v>
      </c>
      <c r="W1807" s="155"/>
      <c r="X1807" s="158"/>
      <c r="Y1807" s="152"/>
      <c r="Z1807" s="123"/>
      <c r="AA1807" s="124"/>
      <c r="AB1807" s="118"/>
      <c r="AC1807" s="135"/>
      <c r="AD1807" s="135"/>
      <c r="AE1807" s="144"/>
      <c r="AF1807" s="145"/>
      <c r="AG1807" s="135"/>
    </row>
    <row r="1808" spans="1:33" hidden="1">
      <c r="A1808" s="61" t="s">
        <v>6595</v>
      </c>
      <c r="B1808" s="31" t="s">
        <v>4398</v>
      </c>
      <c r="C1808" s="32" t="s">
        <v>2271</v>
      </c>
      <c r="D1808" s="32" t="s">
        <v>2122</v>
      </c>
      <c r="E1808" s="32" t="s">
        <v>2172</v>
      </c>
      <c r="F1808" s="32" t="s">
        <v>2119</v>
      </c>
      <c r="G1808" s="34" t="s">
        <v>2108</v>
      </c>
      <c r="H1808" s="35" t="s">
        <v>3790</v>
      </c>
      <c r="I1808" s="315">
        <v>10846</v>
      </c>
      <c r="J1808" s="341">
        <v>1496</v>
      </c>
      <c r="K1808" s="355">
        <v>8</v>
      </c>
      <c r="L1808" s="327">
        <v>1600</v>
      </c>
      <c r="M1808" s="18">
        <f t="shared" si="269"/>
        <v>7.3759909999999995E-4</v>
      </c>
      <c r="N1808" s="18">
        <f t="shared" si="270"/>
        <v>6.8965509999999999E-4</v>
      </c>
      <c r="O1808" s="36">
        <f t="shared" si="271"/>
        <v>3.4839199999999997E-5</v>
      </c>
      <c r="P1808" s="362">
        <f t="shared" si="265"/>
        <v>3727</v>
      </c>
      <c r="Q1808" s="220"/>
      <c r="R1808" s="220"/>
      <c r="S1808" s="220"/>
      <c r="T1808" s="220"/>
      <c r="U1808" s="201">
        <f t="shared" si="266"/>
        <v>3727</v>
      </c>
      <c r="V1808" s="223">
        <f t="shared" si="268"/>
        <v>3727</v>
      </c>
      <c r="W1808" s="155"/>
      <c r="X1808" s="158"/>
      <c r="Y1808" s="152"/>
      <c r="Z1808" s="123"/>
      <c r="AA1808" s="124"/>
      <c r="AB1808" s="118"/>
      <c r="AC1808" s="135"/>
      <c r="AD1808" s="135"/>
      <c r="AE1808" s="144"/>
      <c r="AF1808" s="145"/>
      <c r="AG1808" s="135"/>
    </row>
    <row r="1809" spans="1:33" hidden="1">
      <c r="A1809" s="61" t="s">
        <v>6596</v>
      </c>
      <c r="B1809" s="31" t="s">
        <v>4399</v>
      </c>
      <c r="C1809" s="32" t="s">
        <v>2271</v>
      </c>
      <c r="D1809" s="32" t="s">
        <v>2122</v>
      </c>
      <c r="E1809" s="32" t="s">
        <v>2174</v>
      </c>
      <c r="F1809" s="32" t="s">
        <v>2119</v>
      </c>
      <c r="G1809" s="34" t="s">
        <v>2108</v>
      </c>
      <c r="H1809" s="35" t="s">
        <v>3791</v>
      </c>
      <c r="I1809" s="315">
        <v>15164</v>
      </c>
      <c r="J1809" s="341">
        <v>2158</v>
      </c>
      <c r="K1809" s="355">
        <v>92</v>
      </c>
      <c r="L1809" s="327">
        <v>1555.08</v>
      </c>
      <c r="M1809" s="18">
        <f t="shared" si="269"/>
        <v>6.0670007000000001E-3</v>
      </c>
      <c r="N1809" s="18">
        <f t="shared" si="270"/>
        <v>8.4192372000000005E-3</v>
      </c>
      <c r="O1809" s="36">
        <f t="shared" si="271"/>
        <v>4.253134E-4</v>
      </c>
      <c r="P1809" s="362">
        <f t="shared" si="265"/>
        <v>45508</v>
      </c>
      <c r="Q1809" s="220"/>
      <c r="R1809" s="220"/>
      <c r="S1809" s="220"/>
      <c r="T1809" s="220"/>
      <c r="U1809" s="201">
        <f t="shared" si="266"/>
        <v>45508</v>
      </c>
      <c r="V1809" s="223">
        <f t="shared" si="268"/>
        <v>45508</v>
      </c>
      <c r="W1809" s="155"/>
      <c r="X1809" s="158"/>
      <c r="Y1809" s="152"/>
      <c r="Z1809" s="123"/>
      <c r="AA1809" s="124"/>
      <c r="AB1809" s="118"/>
      <c r="AC1809" s="135"/>
      <c r="AD1809" s="135"/>
      <c r="AE1809" s="144"/>
      <c r="AF1809" s="145"/>
      <c r="AG1809" s="135"/>
    </row>
    <row r="1810" spans="1:33" hidden="1">
      <c r="A1810" s="61" t="s">
        <v>6597</v>
      </c>
      <c r="B1810" s="31" t="s">
        <v>4400</v>
      </c>
      <c r="C1810" s="32" t="s">
        <v>2271</v>
      </c>
      <c r="D1810" s="32" t="s">
        <v>2122</v>
      </c>
      <c r="E1810" s="32" t="s">
        <v>2175</v>
      </c>
      <c r="F1810" s="32" t="s">
        <v>2119</v>
      </c>
      <c r="G1810" s="34" t="s">
        <v>2108</v>
      </c>
      <c r="H1810" s="35" t="s">
        <v>3792</v>
      </c>
      <c r="I1810" s="315">
        <v>7835</v>
      </c>
      <c r="J1810" s="341">
        <v>1114</v>
      </c>
      <c r="K1810" s="355">
        <v>10</v>
      </c>
      <c r="L1810" s="327">
        <v>2290.3200000000002</v>
      </c>
      <c r="M1810" s="18">
        <f t="shared" si="269"/>
        <v>1.2763240999999999E-3</v>
      </c>
      <c r="N1810" s="18">
        <f t="shared" si="270"/>
        <v>6.2079750000000003E-4</v>
      </c>
      <c r="O1810" s="36">
        <f t="shared" si="271"/>
        <v>3.1360699999999999E-5</v>
      </c>
      <c r="P1810" s="362">
        <f t="shared" si="265"/>
        <v>3355</v>
      </c>
      <c r="Q1810" s="220"/>
      <c r="R1810" s="220"/>
      <c r="S1810" s="220"/>
      <c r="T1810" s="220"/>
      <c r="U1810" s="201">
        <f t="shared" si="266"/>
        <v>3355</v>
      </c>
      <c r="V1810" s="223">
        <f t="shared" si="268"/>
        <v>3355</v>
      </c>
      <c r="W1810" s="155"/>
      <c r="X1810" s="158"/>
      <c r="Y1810" s="152"/>
      <c r="Z1810" s="123"/>
      <c r="AA1810" s="124"/>
      <c r="AB1810" s="118"/>
      <c r="AC1810" s="135"/>
      <c r="AD1810" s="135"/>
      <c r="AE1810" s="144"/>
      <c r="AF1810" s="145"/>
      <c r="AG1810" s="135"/>
    </row>
    <row r="1811" spans="1:33" hidden="1">
      <c r="A1811" s="61" t="s">
        <v>6598</v>
      </c>
      <c r="B1811" s="31" t="s">
        <v>4401</v>
      </c>
      <c r="C1811" s="32" t="s">
        <v>2271</v>
      </c>
      <c r="D1811" s="32" t="s">
        <v>2122</v>
      </c>
      <c r="E1811" s="32" t="s">
        <v>2177</v>
      </c>
      <c r="F1811" s="32" t="s">
        <v>2119</v>
      </c>
      <c r="G1811" s="34" t="s">
        <v>2108</v>
      </c>
      <c r="H1811" s="35" t="s">
        <v>3793</v>
      </c>
      <c r="I1811" s="315">
        <v>12641</v>
      </c>
      <c r="J1811" s="341">
        <v>1570</v>
      </c>
      <c r="K1811" s="355">
        <v>26</v>
      </c>
      <c r="L1811" s="327">
        <v>2192.63</v>
      </c>
      <c r="M1811" s="18">
        <f t="shared" si="269"/>
        <v>2.0567992999999999E-3</v>
      </c>
      <c r="N1811" s="18">
        <f t="shared" si="270"/>
        <v>1.4727404000000001E-3</v>
      </c>
      <c r="O1811" s="36">
        <f t="shared" si="271"/>
        <v>7.4398200000000002E-5</v>
      </c>
      <c r="P1811" s="362">
        <f t="shared" si="265"/>
        <v>7960</v>
      </c>
      <c r="Q1811" s="220"/>
      <c r="R1811" s="220"/>
      <c r="S1811" s="220"/>
      <c r="T1811" s="220"/>
      <c r="U1811" s="201">
        <f t="shared" si="266"/>
        <v>7960</v>
      </c>
      <c r="V1811" s="223">
        <f t="shared" si="268"/>
        <v>7960</v>
      </c>
      <c r="W1811" s="155"/>
      <c r="X1811" s="158"/>
      <c r="Y1811" s="152"/>
      <c r="Z1811" s="123"/>
      <c r="AA1811" s="124"/>
      <c r="AB1811" s="118"/>
      <c r="AC1811" s="135"/>
      <c r="AD1811" s="135"/>
      <c r="AE1811" s="144"/>
      <c r="AF1811" s="145"/>
      <c r="AG1811" s="135"/>
    </row>
    <row r="1812" spans="1:33" hidden="1">
      <c r="A1812" s="61" t="s">
        <v>6599</v>
      </c>
      <c r="B1812" s="31" t="s">
        <v>4402</v>
      </c>
      <c r="C1812" s="32" t="s">
        <v>2271</v>
      </c>
      <c r="D1812" s="32" t="s">
        <v>2122</v>
      </c>
      <c r="E1812" s="32" t="s">
        <v>2179</v>
      </c>
      <c r="F1812" s="32" t="s">
        <v>2119</v>
      </c>
      <c r="G1812" s="34" t="s">
        <v>2108</v>
      </c>
      <c r="H1812" s="35" t="s">
        <v>3794</v>
      </c>
      <c r="I1812" s="315">
        <v>3737</v>
      </c>
      <c r="J1812" s="341">
        <v>435</v>
      </c>
      <c r="K1812" s="355">
        <v>11</v>
      </c>
      <c r="L1812" s="327">
        <v>1259.9100000000001</v>
      </c>
      <c r="M1812" s="18">
        <f t="shared" si="269"/>
        <v>2.9435375000000001E-3</v>
      </c>
      <c r="N1812" s="18">
        <f t="shared" si="270"/>
        <v>1.0162938E-3</v>
      </c>
      <c r="O1812" s="36">
        <f t="shared" si="271"/>
        <v>5.13399E-5</v>
      </c>
      <c r="P1812" s="362">
        <f t="shared" si="265"/>
        <v>5493</v>
      </c>
      <c r="Q1812" s="220"/>
      <c r="R1812" s="220"/>
      <c r="S1812" s="220"/>
      <c r="T1812" s="220"/>
      <c r="U1812" s="201">
        <f t="shared" si="266"/>
        <v>5493</v>
      </c>
      <c r="V1812" s="223">
        <f t="shared" si="268"/>
        <v>5493</v>
      </c>
      <c r="W1812" s="155"/>
      <c r="X1812" s="158"/>
      <c r="Y1812" s="152"/>
      <c r="Z1812" s="123"/>
      <c r="AA1812" s="124"/>
      <c r="AB1812" s="118"/>
      <c r="AC1812" s="135"/>
      <c r="AD1812" s="135"/>
      <c r="AE1812" s="144"/>
      <c r="AF1812" s="145"/>
      <c r="AG1812" s="135"/>
    </row>
    <row r="1813" spans="1:33" hidden="1">
      <c r="A1813" s="61" t="s">
        <v>6600</v>
      </c>
      <c r="B1813" s="31" t="s">
        <v>4403</v>
      </c>
      <c r="C1813" s="32" t="s">
        <v>2271</v>
      </c>
      <c r="D1813" s="32" t="s">
        <v>2122</v>
      </c>
      <c r="E1813" s="32" t="s">
        <v>2211</v>
      </c>
      <c r="F1813" s="32" t="s">
        <v>2119</v>
      </c>
      <c r="G1813" s="34" t="s">
        <v>2108</v>
      </c>
      <c r="H1813" s="35" t="s">
        <v>3795</v>
      </c>
      <c r="I1813" s="315">
        <v>9850</v>
      </c>
      <c r="J1813" s="341">
        <v>1280</v>
      </c>
      <c r="K1813" s="355">
        <v>17</v>
      </c>
      <c r="L1813" s="327">
        <v>2099.56</v>
      </c>
      <c r="M1813" s="18">
        <f t="shared" si="269"/>
        <v>1.7258883E-3</v>
      </c>
      <c r="N1813" s="18">
        <f t="shared" si="270"/>
        <v>1.0521904000000001E-3</v>
      </c>
      <c r="O1813" s="36">
        <f t="shared" si="271"/>
        <v>5.3153299999999998E-5</v>
      </c>
      <c r="P1813" s="362">
        <f t="shared" si="265"/>
        <v>5687</v>
      </c>
      <c r="Q1813" s="220"/>
      <c r="R1813" s="220"/>
      <c r="S1813" s="220"/>
      <c r="T1813" s="220"/>
      <c r="U1813" s="201">
        <f t="shared" si="266"/>
        <v>5687</v>
      </c>
      <c r="V1813" s="223">
        <f t="shared" si="268"/>
        <v>5687</v>
      </c>
      <c r="W1813" s="155"/>
      <c r="X1813" s="158"/>
      <c r="Y1813" s="152"/>
      <c r="Z1813" s="123"/>
      <c r="AA1813" s="124"/>
      <c r="AB1813" s="118"/>
      <c r="AC1813" s="135"/>
      <c r="AD1813" s="135"/>
      <c r="AE1813" s="144"/>
      <c r="AF1813" s="145"/>
      <c r="AG1813" s="135"/>
    </row>
    <row r="1814" spans="1:33" hidden="1">
      <c r="A1814" s="61" t="s">
        <v>6601</v>
      </c>
      <c r="B1814" s="31" t="s">
        <v>4404</v>
      </c>
      <c r="C1814" s="32" t="s">
        <v>2271</v>
      </c>
      <c r="D1814" s="32" t="s">
        <v>2122</v>
      </c>
      <c r="E1814" s="32" t="s">
        <v>2215</v>
      </c>
      <c r="F1814" s="32" t="s">
        <v>2119</v>
      </c>
      <c r="G1814" s="34" t="s">
        <v>2108</v>
      </c>
      <c r="H1814" s="35" t="s">
        <v>3796</v>
      </c>
      <c r="I1814" s="315">
        <v>2853</v>
      </c>
      <c r="J1814" s="341">
        <v>397</v>
      </c>
      <c r="K1814" s="355">
        <v>2</v>
      </c>
      <c r="L1814" s="327">
        <v>1283.8499999999999</v>
      </c>
      <c r="M1814" s="18">
        <f t="shared" si="269"/>
        <v>7.0101639999999997E-4</v>
      </c>
      <c r="N1814" s="18">
        <f t="shared" si="270"/>
        <v>2.1677259999999999E-4</v>
      </c>
      <c r="O1814" s="36">
        <f t="shared" si="271"/>
        <v>1.09506E-5</v>
      </c>
      <c r="P1814" s="362">
        <f t="shared" si="265"/>
        <v>1171</v>
      </c>
      <c r="Q1814" s="220"/>
      <c r="R1814" s="220"/>
      <c r="S1814" s="220"/>
      <c r="T1814" s="220"/>
      <c r="U1814" s="201">
        <f t="shared" si="266"/>
        <v>1171</v>
      </c>
      <c r="V1814" s="223">
        <f t="shared" si="268"/>
        <v>1171</v>
      </c>
      <c r="W1814" s="155"/>
      <c r="X1814" s="158"/>
      <c r="Y1814" s="152"/>
      <c r="Z1814" s="123"/>
      <c r="AA1814" s="124"/>
      <c r="AB1814" s="118"/>
      <c r="AC1814" s="135"/>
      <c r="AD1814" s="135"/>
      <c r="AE1814" s="144"/>
      <c r="AF1814" s="145"/>
      <c r="AG1814" s="135"/>
    </row>
    <row r="1815" spans="1:33" hidden="1">
      <c r="A1815" s="323" t="s">
        <v>6602</v>
      </c>
      <c r="B1815" s="317" t="s">
        <v>4405</v>
      </c>
      <c r="C1815" s="318" t="s">
        <v>2271</v>
      </c>
      <c r="D1815" s="318" t="s">
        <v>2124</v>
      </c>
      <c r="E1815" s="318" t="s">
        <v>2116</v>
      </c>
      <c r="F1815" s="318" t="s">
        <v>2117</v>
      </c>
      <c r="G1815" s="319" t="s">
        <v>2107</v>
      </c>
      <c r="H1815" s="320" t="s">
        <v>3797</v>
      </c>
      <c r="I1815" s="315">
        <v>37801</v>
      </c>
      <c r="J1815" s="341">
        <v>4984</v>
      </c>
      <c r="K1815" s="355">
        <v>38</v>
      </c>
      <c r="L1815" s="327">
        <v>2302.7600000000002</v>
      </c>
      <c r="M1815" s="278">
        <f t="shared" si="269"/>
        <v>1.0052644E-3</v>
      </c>
      <c r="N1815" s="278">
        <f t="shared" si="270"/>
        <v>2.1757533E-3</v>
      </c>
      <c r="O1815" s="279">
        <f t="shared" si="271"/>
        <v>1.099122E-4</v>
      </c>
      <c r="P1815" s="362">
        <f t="shared" si="265"/>
        <v>11760</v>
      </c>
      <c r="Q1815" s="272"/>
      <c r="R1815" s="220"/>
      <c r="S1815" s="272"/>
      <c r="T1815" s="220"/>
      <c r="U1815" s="273">
        <f t="shared" si="266"/>
        <v>11760</v>
      </c>
      <c r="V1815" s="280">
        <f t="shared" si="268"/>
        <v>11760</v>
      </c>
      <c r="W1815" s="155"/>
      <c r="X1815" s="158"/>
      <c r="Y1815" s="152"/>
      <c r="Z1815" s="123"/>
      <c r="AA1815" s="124"/>
      <c r="AB1815" s="118"/>
      <c r="AC1815" s="135"/>
      <c r="AD1815" s="135"/>
      <c r="AE1815" s="144"/>
      <c r="AF1815" s="145"/>
      <c r="AG1815" s="135"/>
    </row>
    <row r="1816" spans="1:33" hidden="1">
      <c r="A1816" s="61" t="s">
        <v>6603</v>
      </c>
      <c r="B1816" s="31" t="s">
        <v>4406</v>
      </c>
      <c r="C1816" s="32" t="s">
        <v>2271</v>
      </c>
      <c r="D1816" s="32" t="s">
        <v>2124</v>
      </c>
      <c r="E1816" s="32" t="s">
        <v>2115</v>
      </c>
      <c r="F1816" s="32" t="s">
        <v>2117</v>
      </c>
      <c r="G1816" s="34" t="s">
        <v>2107</v>
      </c>
      <c r="H1816" s="35" t="s">
        <v>3798</v>
      </c>
      <c r="I1816" s="315">
        <v>18455</v>
      </c>
      <c r="J1816" s="341">
        <v>2120</v>
      </c>
      <c r="K1816" s="355">
        <v>29</v>
      </c>
      <c r="L1816" s="327">
        <v>1757.84</v>
      </c>
      <c r="M1816" s="18">
        <f t="shared" si="269"/>
        <v>1.5713897999999999E-3</v>
      </c>
      <c r="N1816" s="18">
        <f t="shared" si="270"/>
        <v>1.8951362E-3</v>
      </c>
      <c r="O1816" s="36">
        <f t="shared" si="271"/>
        <v>9.57363E-5</v>
      </c>
      <c r="P1816" s="362">
        <f t="shared" si="265"/>
        <v>10243</v>
      </c>
      <c r="Q1816" s="220"/>
      <c r="R1816" s="220"/>
      <c r="S1816" s="220"/>
      <c r="T1816" s="220"/>
      <c r="U1816" s="201">
        <f t="shared" si="266"/>
        <v>10243</v>
      </c>
      <c r="V1816" s="223">
        <f t="shared" si="268"/>
        <v>10243</v>
      </c>
      <c r="W1816" s="155"/>
      <c r="X1816" s="158"/>
      <c r="Y1816" s="152"/>
      <c r="Z1816" s="123"/>
      <c r="AA1816" s="124"/>
      <c r="AB1816" s="118"/>
      <c r="AC1816" s="135"/>
      <c r="AD1816" s="135"/>
      <c r="AE1816" s="144"/>
      <c r="AF1816" s="145"/>
      <c r="AG1816" s="135"/>
    </row>
    <row r="1817" spans="1:33" hidden="1">
      <c r="A1817" s="61" t="s">
        <v>6604</v>
      </c>
      <c r="B1817" s="31" t="s">
        <v>4407</v>
      </c>
      <c r="C1817" s="32" t="s">
        <v>2271</v>
      </c>
      <c r="D1817" s="32" t="s">
        <v>2124</v>
      </c>
      <c r="E1817" s="32" t="s">
        <v>2120</v>
      </c>
      <c r="F1817" s="32" t="s">
        <v>2119</v>
      </c>
      <c r="G1817" s="34" t="s">
        <v>2108</v>
      </c>
      <c r="H1817" s="35" t="s">
        <v>3799</v>
      </c>
      <c r="I1817" s="315">
        <v>12252</v>
      </c>
      <c r="J1817" s="341">
        <v>1830</v>
      </c>
      <c r="K1817" s="356">
        <v>3</v>
      </c>
      <c r="L1817" s="327">
        <v>3065.06</v>
      </c>
      <c r="M1817" s="18">
        <f t="shared" si="269"/>
        <v>2.448579E-4</v>
      </c>
      <c r="N1817" s="18">
        <f t="shared" si="270"/>
        <v>1.4619279999999999E-4</v>
      </c>
      <c r="O1817" s="36">
        <f t="shared" si="271"/>
        <v>7.3852E-6</v>
      </c>
      <c r="P1817" s="362">
        <f t="shared" si="265"/>
        <v>790</v>
      </c>
      <c r="Q1817" s="220"/>
      <c r="R1817" s="220"/>
      <c r="S1817" s="220"/>
      <c r="T1817" s="220"/>
      <c r="U1817" s="201">
        <f t="shared" si="266"/>
        <v>790</v>
      </c>
      <c r="V1817" s="223">
        <f t="shared" si="268"/>
        <v>790</v>
      </c>
      <c r="W1817" s="155"/>
      <c r="X1817" s="158"/>
      <c r="Y1817" s="152"/>
      <c r="Z1817" s="123"/>
      <c r="AA1817" s="124"/>
      <c r="AB1817" s="118"/>
      <c r="AC1817" s="135"/>
      <c r="AD1817" s="135"/>
      <c r="AE1817" s="144"/>
      <c r="AF1817" s="145"/>
      <c r="AG1817" s="135"/>
    </row>
    <row r="1818" spans="1:33" hidden="1">
      <c r="A1818" s="61" t="s">
        <v>6605</v>
      </c>
      <c r="B1818" s="31" t="s">
        <v>4408</v>
      </c>
      <c r="C1818" s="32" t="s">
        <v>2271</v>
      </c>
      <c r="D1818" s="32" t="s">
        <v>2124</v>
      </c>
      <c r="E1818" s="32" t="s">
        <v>2122</v>
      </c>
      <c r="F1818" s="32" t="s">
        <v>2119</v>
      </c>
      <c r="G1818" s="34" t="s">
        <v>2108</v>
      </c>
      <c r="H1818" s="35" t="s">
        <v>3800</v>
      </c>
      <c r="I1818" s="315">
        <v>12138</v>
      </c>
      <c r="J1818" s="341">
        <v>1810</v>
      </c>
      <c r="K1818" s="355">
        <v>9</v>
      </c>
      <c r="L1818" s="327">
        <v>2114.6999999999998</v>
      </c>
      <c r="M1818" s="18">
        <f t="shared" si="269"/>
        <v>7.4147299999999998E-4</v>
      </c>
      <c r="N1818" s="18">
        <f t="shared" si="270"/>
        <v>6.3463660000000004E-4</v>
      </c>
      <c r="O1818" s="36">
        <f t="shared" si="271"/>
        <v>3.2059800000000001E-5</v>
      </c>
      <c r="P1818" s="362">
        <f t="shared" si="265"/>
        <v>3430</v>
      </c>
      <c r="Q1818" s="220"/>
      <c r="R1818" s="220"/>
      <c r="S1818" s="220"/>
      <c r="T1818" s="220"/>
      <c r="U1818" s="201">
        <f t="shared" si="266"/>
        <v>3430</v>
      </c>
      <c r="V1818" s="223">
        <f t="shared" si="268"/>
        <v>3430</v>
      </c>
      <c r="W1818" s="155"/>
      <c r="X1818" s="158"/>
      <c r="Y1818" s="152"/>
      <c r="Z1818" s="123"/>
      <c r="AA1818" s="124"/>
      <c r="AB1818" s="118"/>
      <c r="AC1818" s="135"/>
      <c r="AD1818" s="135"/>
      <c r="AE1818" s="144"/>
      <c r="AF1818" s="145"/>
      <c r="AG1818" s="135"/>
    </row>
    <row r="1819" spans="1:33" hidden="1">
      <c r="A1819" s="61" t="s">
        <v>6606</v>
      </c>
      <c r="B1819" s="31" t="s">
        <v>4409</v>
      </c>
      <c r="C1819" s="32" t="s">
        <v>2271</v>
      </c>
      <c r="D1819" s="32" t="s">
        <v>2124</v>
      </c>
      <c r="E1819" s="32" t="s">
        <v>2124</v>
      </c>
      <c r="F1819" s="32" t="s">
        <v>2119</v>
      </c>
      <c r="G1819" s="34" t="s">
        <v>2108</v>
      </c>
      <c r="H1819" s="35" t="s">
        <v>3801</v>
      </c>
      <c r="I1819" s="315">
        <v>10682</v>
      </c>
      <c r="J1819" s="341">
        <v>1336</v>
      </c>
      <c r="K1819" s="355">
        <v>19</v>
      </c>
      <c r="L1819" s="327">
        <v>2114.9699999999998</v>
      </c>
      <c r="M1819" s="18">
        <f t="shared" si="269"/>
        <v>1.7786931000000001E-3</v>
      </c>
      <c r="N1819" s="18">
        <f t="shared" si="270"/>
        <v>1.1235780999999999E-3</v>
      </c>
      <c r="O1819" s="36">
        <f t="shared" si="271"/>
        <v>5.6759599999999998E-5</v>
      </c>
      <c r="P1819" s="362">
        <f t="shared" si="265"/>
        <v>6073</v>
      </c>
      <c r="Q1819" s="220"/>
      <c r="R1819" s="220"/>
      <c r="S1819" s="220"/>
      <c r="T1819" s="220"/>
      <c r="U1819" s="201">
        <f t="shared" si="266"/>
        <v>6073</v>
      </c>
      <c r="V1819" s="223">
        <f t="shared" si="268"/>
        <v>6073</v>
      </c>
      <c r="W1819" s="155"/>
      <c r="X1819" s="158"/>
      <c r="Y1819" s="152"/>
      <c r="Z1819" s="123"/>
      <c r="AA1819" s="124"/>
      <c r="AB1819" s="118"/>
      <c r="AC1819" s="135"/>
      <c r="AD1819" s="135"/>
      <c r="AE1819" s="144"/>
      <c r="AF1819" s="145"/>
      <c r="AG1819" s="135"/>
    </row>
    <row r="1820" spans="1:33" hidden="1">
      <c r="A1820" s="61" t="s">
        <v>6607</v>
      </c>
      <c r="B1820" s="31" t="s">
        <v>4410</v>
      </c>
      <c r="C1820" s="32" t="s">
        <v>2271</v>
      </c>
      <c r="D1820" s="32" t="s">
        <v>2124</v>
      </c>
      <c r="E1820" s="32" t="s">
        <v>2126</v>
      </c>
      <c r="F1820" s="32">
        <v>3</v>
      </c>
      <c r="G1820" s="34" t="s">
        <v>2109</v>
      </c>
      <c r="H1820" s="35" t="s">
        <v>3802</v>
      </c>
      <c r="I1820" s="315">
        <v>8906</v>
      </c>
      <c r="J1820" s="341">
        <v>1134</v>
      </c>
      <c r="K1820" s="355">
        <v>5</v>
      </c>
      <c r="L1820" s="327">
        <v>2186.46</v>
      </c>
      <c r="M1820" s="18">
        <f t="shared" si="269"/>
        <v>5.6141920000000003E-4</v>
      </c>
      <c r="N1820" s="18">
        <f t="shared" si="270"/>
        <v>2.9117809999999999E-4</v>
      </c>
      <c r="O1820" s="36">
        <f t="shared" si="271"/>
        <v>1.47094E-5</v>
      </c>
      <c r="P1820" s="362">
        <f t="shared" si="265"/>
        <v>1573</v>
      </c>
      <c r="Q1820" s="220"/>
      <c r="R1820" s="220"/>
      <c r="S1820" s="220"/>
      <c r="T1820" s="220"/>
      <c r="U1820" s="201">
        <f t="shared" si="266"/>
        <v>1573</v>
      </c>
      <c r="V1820" s="223">
        <f t="shared" si="268"/>
        <v>1573</v>
      </c>
      <c r="W1820" s="155"/>
      <c r="X1820" s="158"/>
      <c r="Y1820" s="152"/>
      <c r="Z1820" s="123"/>
      <c r="AA1820" s="124"/>
      <c r="AB1820" s="118"/>
      <c r="AC1820" s="135"/>
      <c r="AD1820" s="135"/>
      <c r="AE1820" s="144"/>
      <c r="AF1820" s="145"/>
      <c r="AG1820" s="135"/>
    </row>
    <row r="1821" spans="1:33" hidden="1">
      <c r="A1821" s="61" t="s">
        <v>6608</v>
      </c>
      <c r="B1821" s="31" t="s">
        <v>4411</v>
      </c>
      <c r="C1821" s="32" t="s">
        <v>2271</v>
      </c>
      <c r="D1821" s="32" t="s">
        <v>2124</v>
      </c>
      <c r="E1821" s="32" t="s">
        <v>2133</v>
      </c>
      <c r="F1821" s="32">
        <v>3</v>
      </c>
      <c r="G1821" s="34" t="s">
        <v>2109</v>
      </c>
      <c r="H1821" s="35" t="s">
        <v>3803</v>
      </c>
      <c r="I1821" s="315">
        <v>9361</v>
      </c>
      <c r="J1821" s="341">
        <v>1167</v>
      </c>
      <c r="K1821" s="355">
        <v>8</v>
      </c>
      <c r="L1821" s="327">
        <v>1474.74</v>
      </c>
      <c r="M1821" s="18">
        <f t="shared" si="269"/>
        <v>8.5460950000000005E-4</v>
      </c>
      <c r="N1821" s="18">
        <f t="shared" si="270"/>
        <v>6.7627460000000003E-4</v>
      </c>
      <c r="O1821" s="36">
        <f t="shared" si="271"/>
        <v>3.4163199999999998E-5</v>
      </c>
      <c r="P1821" s="362">
        <f t="shared" si="265"/>
        <v>3655</v>
      </c>
      <c r="Q1821" s="220"/>
      <c r="R1821" s="220"/>
      <c r="S1821" s="220"/>
      <c r="T1821" s="220"/>
      <c r="U1821" s="201">
        <f t="shared" si="266"/>
        <v>3655</v>
      </c>
      <c r="V1821" s="223">
        <f t="shared" si="268"/>
        <v>3655</v>
      </c>
      <c r="W1821" s="155"/>
      <c r="X1821" s="158"/>
      <c r="Y1821" s="152"/>
      <c r="Z1821" s="123"/>
      <c r="AA1821" s="124"/>
      <c r="AB1821" s="118"/>
      <c r="AC1821" s="135"/>
      <c r="AD1821" s="135"/>
      <c r="AE1821" s="144"/>
      <c r="AF1821" s="145"/>
      <c r="AG1821" s="135"/>
    </row>
    <row r="1822" spans="1:33" hidden="1">
      <c r="A1822" s="61" t="s">
        <v>6609</v>
      </c>
      <c r="B1822" s="31" t="s">
        <v>4412</v>
      </c>
      <c r="C1822" s="32" t="s">
        <v>2271</v>
      </c>
      <c r="D1822" s="32" t="s">
        <v>2124</v>
      </c>
      <c r="E1822" s="32" t="s">
        <v>2157</v>
      </c>
      <c r="F1822" s="32" t="s">
        <v>2119</v>
      </c>
      <c r="G1822" s="34" t="s">
        <v>2108</v>
      </c>
      <c r="H1822" s="35" t="s">
        <v>3804</v>
      </c>
      <c r="I1822" s="315">
        <v>5821</v>
      </c>
      <c r="J1822" s="341">
        <v>673</v>
      </c>
      <c r="K1822" s="355">
        <v>14</v>
      </c>
      <c r="L1822" s="327">
        <v>1313.32</v>
      </c>
      <c r="M1822" s="18">
        <f t="shared" si="269"/>
        <v>2.4050849999999999E-3</v>
      </c>
      <c r="N1822" s="18">
        <f t="shared" si="270"/>
        <v>1.2324659E-3</v>
      </c>
      <c r="O1822" s="36">
        <f t="shared" si="271"/>
        <v>6.2260299999999997E-5</v>
      </c>
      <c r="P1822" s="362">
        <f t="shared" si="265"/>
        <v>6661</v>
      </c>
      <c r="Q1822" s="220"/>
      <c r="R1822" s="220"/>
      <c r="S1822" s="220"/>
      <c r="T1822" s="220"/>
      <c r="U1822" s="201">
        <f t="shared" si="266"/>
        <v>6661</v>
      </c>
      <c r="V1822" s="223">
        <f t="shared" si="268"/>
        <v>6661</v>
      </c>
      <c r="W1822" s="155"/>
      <c r="X1822" s="158"/>
      <c r="Y1822" s="152"/>
      <c r="Z1822" s="123"/>
      <c r="AA1822" s="124"/>
      <c r="AB1822" s="118"/>
      <c r="AC1822" s="135"/>
      <c r="AD1822" s="135"/>
      <c r="AE1822" s="144"/>
      <c r="AF1822" s="145"/>
      <c r="AG1822" s="135"/>
    </row>
    <row r="1823" spans="1:33" hidden="1">
      <c r="A1823" s="61" t="s">
        <v>6610</v>
      </c>
      <c r="B1823" s="31" t="s">
        <v>4413</v>
      </c>
      <c r="C1823" s="32" t="s">
        <v>2271</v>
      </c>
      <c r="D1823" s="32" t="s">
        <v>2126</v>
      </c>
      <c r="E1823" s="32" t="s">
        <v>2116</v>
      </c>
      <c r="F1823" s="32">
        <v>3</v>
      </c>
      <c r="G1823" s="34" t="s">
        <v>2109</v>
      </c>
      <c r="H1823" s="35" t="s">
        <v>3805</v>
      </c>
      <c r="I1823" s="315">
        <v>20213</v>
      </c>
      <c r="J1823" s="341">
        <v>2526</v>
      </c>
      <c r="K1823" s="355">
        <v>91</v>
      </c>
      <c r="L1823" s="327">
        <v>2062.02</v>
      </c>
      <c r="M1823" s="18">
        <f t="shared" si="269"/>
        <v>4.5020531000000003E-3</v>
      </c>
      <c r="N1823" s="18">
        <f t="shared" si="270"/>
        <v>5.5150707000000002E-3</v>
      </c>
      <c r="O1823" s="36">
        <f t="shared" si="271"/>
        <v>2.78604E-4</v>
      </c>
      <c r="P1823" s="362">
        <f t="shared" si="265"/>
        <v>29810</v>
      </c>
      <c r="Q1823" s="220"/>
      <c r="R1823" s="220"/>
      <c r="S1823" s="220"/>
      <c r="T1823" s="220"/>
      <c r="U1823" s="201">
        <f t="shared" si="266"/>
        <v>29810</v>
      </c>
      <c r="V1823" s="223">
        <f t="shared" si="268"/>
        <v>29810</v>
      </c>
      <c r="W1823" s="155"/>
      <c r="X1823" s="158"/>
      <c r="Y1823" s="152"/>
      <c r="Z1823" s="123"/>
      <c r="AA1823" s="124"/>
      <c r="AB1823" s="118"/>
      <c r="AC1823" s="135"/>
      <c r="AD1823" s="135"/>
      <c r="AE1823" s="144"/>
      <c r="AF1823" s="145"/>
      <c r="AG1823" s="135"/>
    </row>
    <row r="1824" spans="1:33" hidden="1">
      <c r="A1824" s="61" t="s">
        <v>6611</v>
      </c>
      <c r="B1824" s="31" t="s">
        <v>4414</v>
      </c>
      <c r="C1824" s="32" t="s">
        <v>2271</v>
      </c>
      <c r="D1824" s="32" t="s">
        <v>2126</v>
      </c>
      <c r="E1824" s="32" t="s">
        <v>2115</v>
      </c>
      <c r="F1824" s="32">
        <v>3</v>
      </c>
      <c r="G1824" s="34" t="s">
        <v>2109</v>
      </c>
      <c r="H1824" s="35" t="s">
        <v>3806</v>
      </c>
      <c r="I1824" s="315">
        <v>9010</v>
      </c>
      <c r="J1824" s="341">
        <v>1070</v>
      </c>
      <c r="K1824" s="355">
        <v>39</v>
      </c>
      <c r="L1824" s="327">
        <v>1742.54</v>
      </c>
      <c r="M1824" s="18">
        <f t="shared" si="269"/>
        <v>4.3285238000000002E-3</v>
      </c>
      <c r="N1824" s="18">
        <f t="shared" si="270"/>
        <v>2.6579134000000002E-3</v>
      </c>
      <c r="O1824" s="36">
        <f t="shared" si="271"/>
        <v>1.3426940000000001E-4</v>
      </c>
      <c r="P1824" s="362">
        <f t="shared" si="265"/>
        <v>14366</v>
      </c>
      <c r="Q1824" s="220"/>
      <c r="R1824" s="220"/>
      <c r="S1824" s="220"/>
      <c r="T1824" s="220"/>
      <c r="U1824" s="201">
        <f t="shared" si="266"/>
        <v>14366</v>
      </c>
      <c r="V1824" s="223">
        <f t="shared" si="268"/>
        <v>14366</v>
      </c>
      <c r="W1824" s="155"/>
      <c r="X1824" s="158"/>
      <c r="Y1824" s="152"/>
      <c r="Z1824" s="123"/>
      <c r="AA1824" s="124"/>
      <c r="AB1824" s="118"/>
      <c r="AC1824" s="135"/>
      <c r="AD1824" s="135"/>
      <c r="AE1824" s="144"/>
      <c r="AF1824" s="145"/>
      <c r="AG1824" s="135"/>
    </row>
    <row r="1825" spans="1:33" hidden="1">
      <c r="A1825" s="61" t="s">
        <v>6612</v>
      </c>
      <c r="B1825" s="31" t="s">
        <v>4415</v>
      </c>
      <c r="C1825" s="32" t="s">
        <v>2271</v>
      </c>
      <c r="D1825" s="32" t="s">
        <v>2126</v>
      </c>
      <c r="E1825" s="32" t="s">
        <v>2120</v>
      </c>
      <c r="F1825" s="32" t="s">
        <v>2119</v>
      </c>
      <c r="G1825" s="34" t="s">
        <v>2108</v>
      </c>
      <c r="H1825" s="35" t="s">
        <v>3807</v>
      </c>
      <c r="I1825" s="315">
        <v>6204</v>
      </c>
      <c r="J1825" s="341">
        <v>743</v>
      </c>
      <c r="K1825" s="355">
        <v>23</v>
      </c>
      <c r="L1825" s="327">
        <v>1966.14</v>
      </c>
      <c r="M1825" s="18">
        <f t="shared" si="269"/>
        <v>3.7072856E-3</v>
      </c>
      <c r="N1825" s="18">
        <f t="shared" si="270"/>
        <v>1.4009751000000001E-3</v>
      </c>
      <c r="O1825" s="36">
        <f t="shared" si="271"/>
        <v>7.0772799999999994E-5</v>
      </c>
      <c r="P1825" s="362">
        <f t="shared" si="265"/>
        <v>7572</v>
      </c>
      <c r="Q1825" s="220"/>
      <c r="R1825" s="220"/>
      <c r="S1825" s="220"/>
      <c r="T1825" s="220"/>
      <c r="U1825" s="201">
        <f t="shared" si="266"/>
        <v>7572</v>
      </c>
      <c r="V1825" s="223">
        <f t="shared" si="268"/>
        <v>7572</v>
      </c>
      <c r="W1825" s="155"/>
      <c r="X1825" s="158"/>
      <c r="Y1825" s="152"/>
      <c r="Z1825" s="123"/>
      <c r="AA1825" s="124"/>
      <c r="AB1825" s="118"/>
      <c r="AC1825" s="135"/>
      <c r="AD1825" s="135"/>
      <c r="AE1825" s="144"/>
      <c r="AF1825" s="145"/>
      <c r="AG1825" s="135"/>
    </row>
    <row r="1826" spans="1:33" hidden="1">
      <c r="A1826" s="61" t="s">
        <v>6613</v>
      </c>
      <c r="B1826" s="31" t="s">
        <v>4416</v>
      </c>
      <c r="C1826" s="32" t="s">
        <v>2271</v>
      </c>
      <c r="D1826" s="32" t="s">
        <v>2126</v>
      </c>
      <c r="E1826" s="32" t="s">
        <v>2122</v>
      </c>
      <c r="F1826" s="32" t="s">
        <v>2119</v>
      </c>
      <c r="G1826" s="34" t="s">
        <v>2108</v>
      </c>
      <c r="H1826" s="35" t="s">
        <v>3808</v>
      </c>
      <c r="I1826" s="315">
        <v>7518</v>
      </c>
      <c r="J1826" s="341">
        <v>981</v>
      </c>
      <c r="K1826" s="355">
        <v>25</v>
      </c>
      <c r="L1826" s="327">
        <v>1394.16</v>
      </c>
      <c r="M1826" s="18">
        <f t="shared" si="269"/>
        <v>3.3253523999999999E-3</v>
      </c>
      <c r="N1826" s="18">
        <f t="shared" si="270"/>
        <v>2.3398824999999999E-3</v>
      </c>
      <c r="O1826" s="36">
        <f t="shared" si="271"/>
        <v>1.182035E-4</v>
      </c>
      <c r="P1826" s="362">
        <f t="shared" si="265"/>
        <v>12647</v>
      </c>
      <c r="Q1826" s="220"/>
      <c r="R1826" s="220"/>
      <c r="S1826" s="220"/>
      <c r="T1826" s="220"/>
      <c r="U1826" s="201">
        <f t="shared" si="266"/>
        <v>12647</v>
      </c>
      <c r="V1826" s="223">
        <f t="shared" si="268"/>
        <v>12647</v>
      </c>
      <c r="W1826" s="155"/>
      <c r="X1826" s="158"/>
      <c r="Y1826" s="152"/>
      <c r="Z1826" s="123"/>
      <c r="AA1826" s="124"/>
      <c r="AB1826" s="118"/>
      <c r="AC1826" s="135"/>
      <c r="AD1826" s="135"/>
      <c r="AE1826" s="144"/>
      <c r="AF1826" s="145"/>
      <c r="AG1826" s="135"/>
    </row>
    <row r="1827" spans="1:33" hidden="1">
      <c r="A1827" s="61" t="s">
        <v>6614</v>
      </c>
      <c r="B1827" s="31" t="s">
        <v>4417</v>
      </c>
      <c r="C1827" s="32" t="s">
        <v>2271</v>
      </c>
      <c r="D1827" s="32" t="s">
        <v>2126</v>
      </c>
      <c r="E1827" s="32" t="s">
        <v>2124</v>
      </c>
      <c r="F1827" s="32" t="s">
        <v>2119</v>
      </c>
      <c r="G1827" s="34" t="s">
        <v>2108</v>
      </c>
      <c r="H1827" s="35" t="s">
        <v>3809</v>
      </c>
      <c r="I1827" s="315">
        <v>6805</v>
      </c>
      <c r="J1827" s="341">
        <v>921</v>
      </c>
      <c r="K1827" s="355">
        <v>11</v>
      </c>
      <c r="L1827" s="327">
        <v>1162.52</v>
      </c>
      <c r="M1827" s="18">
        <f t="shared" si="269"/>
        <v>1.6164584E-3</v>
      </c>
      <c r="N1827" s="18">
        <f t="shared" si="270"/>
        <v>1.2806301000000001E-3</v>
      </c>
      <c r="O1827" s="36">
        <f t="shared" si="271"/>
        <v>6.46934E-5</v>
      </c>
      <c r="P1827" s="362">
        <f t="shared" si="265"/>
        <v>6922</v>
      </c>
      <c r="Q1827" s="220"/>
      <c r="R1827" s="220"/>
      <c r="S1827" s="220"/>
      <c r="T1827" s="220"/>
      <c r="U1827" s="201">
        <f t="shared" si="266"/>
        <v>6922</v>
      </c>
      <c r="V1827" s="223">
        <f t="shared" si="268"/>
        <v>6922</v>
      </c>
      <c r="W1827" s="155"/>
      <c r="X1827" s="158"/>
      <c r="Y1827" s="152"/>
      <c r="Z1827" s="123"/>
      <c r="AA1827" s="124"/>
      <c r="AB1827" s="118"/>
      <c r="AC1827" s="135"/>
      <c r="AD1827" s="135"/>
      <c r="AE1827" s="144"/>
      <c r="AF1827" s="145"/>
      <c r="AG1827" s="135"/>
    </row>
    <row r="1828" spans="1:33" hidden="1">
      <c r="A1828" s="61" t="s">
        <v>6615</v>
      </c>
      <c r="B1828" s="31" t="s">
        <v>4418</v>
      </c>
      <c r="C1828" s="32" t="s">
        <v>2271</v>
      </c>
      <c r="D1828" s="32" t="s">
        <v>2126</v>
      </c>
      <c r="E1828" s="32" t="s">
        <v>2126</v>
      </c>
      <c r="F1828" s="32" t="s">
        <v>2119</v>
      </c>
      <c r="G1828" s="34" t="s">
        <v>2108</v>
      </c>
      <c r="H1828" s="35" t="s">
        <v>3810</v>
      </c>
      <c r="I1828" s="315">
        <v>5035</v>
      </c>
      <c r="J1828" s="341">
        <v>639</v>
      </c>
      <c r="K1828" s="355">
        <v>10</v>
      </c>
      <c r="L1828" s="327">
        <v>1945.8</v>
      </c>
      <c r="M1828" s="18">
        <f t="shared" si="269"/>
        <v>1.9860973000000001E-3</v>
      </c>
      <c r="N1828" s="18">
        <f t="shared" si="270"/>
        <v>6.5223359999999999E-4</v>
      </c>
      <c r="O1828" s="36">
        <f t="shared" si="271"/>
        <v>3.2948699999999998E-5</v>
      </c>
      <c r="P1828" s="362">
        <f t="shared" si="265"/>
        <v>3525</v>
      </c>
      <c r="Q1828" s="220"/>
      <c r="R1828" s="220"/>
      <c r="S1828" s="220"/>
      <c r="T1828" s="220"/>
      <c r="U1828" s="201">
        <f t="shared" si="266"/>
        <v>3525</v>
      </c>
      <c r="V1828" s="223">
        <f t="shared" si="268"/>
        <v>3525</v>
      </c>
      <c r="W1828" s="155"/>
      <c r="X1828" s="158"/>
      <c r="Y1828" s="152"/>
      <c r="Z1828" s="123"/>
      <c r="AA1828" s="124"/>
      <c r="AB1828" s="118"/>
      <c r="AC1828" s="135"/>
      <c r="AD1828" s="135"/>
      <c r="AE1828" s="144"/>
      <c r="AF1828" s="145"/>
      <c r="AG1828" s="135"/>
    </row>
    <row r="1829" spans="1:33" hidden="1">
      <c r="A1829" s="61" t="s">
        <v>6616</v>
      </c>
      <c r="B1829" s="31" t="s">
        <v>4419</v>
      </c>
      <c r="C1829" s="32" t="s">
        <v>2271</v>
      </c>
      <c r="D1829" s="32" t="s">
        <v>2126</v>
      </c>
      <c r="E1829" s="32" t="s">
        <v>2133</v>
      </c>
      <c r="F1829" s="32" t="s">
        <v>2119</v>
      </c>
      <c r="G1829" s="34" t="s">
        <v>2108</v>
      </c>
      <c r="H1829" s="35" t="s">
        <v>3811</v>
      </c>
      <c r="I1829" s="315">
        <v>5835</v>
      </c>
      <c r="J1829" s="341">
        <v>734</v>
      </c>
      <c r="K1829" s="355">
        <v>29</v>
      </c>
      <c r="L1829" s="327">
        <v>1496.86</v>
      </c>
      <c r="M1829" s="18">
        <f t="shared" si="269"/>
        <v>4.9700085000000003E-3</v>
      </c>
      <c r="N1829" s="18">
        <f t="shared" si="270"/>
        <v>2.4370924000000002E-3</v>
      </c>
      <c r="O1829" s="36">
        <f t="shared" si="271"/>
        <v>1.231142E-4</v>
      </c>
      <c r="P1829" s="362">
        <f t="shared" si="265"/>
        <v>13173</v>
      </c>
      <c r="Q1829" s="220"/>
      <c r="R1829" s="220"/>
      <c r="S1829" s="220"/>
      <c r="T1829" s="220"/>
      <c r="U1829" s="201">
        <f t="shared" si="266"/>
        <v>13173</v>
      </c>
      <c r="V1829" s="223">
        <f t="shared" si="268"/>
        <v>13173</v>
      </c>
      <c r="W1829" s="155"/>
      <c r="X1829" s="158"/>
      <c r="Y1829" s="152"/>
      <c r="Z1829" s="123"/>
      <c r="AA1829" s="124"/>
      <c r="AB1829" s="118"/>
      <c r="AC1829" s="135"/>
      <c r="AD1829" s="135"/>
      <c r="AE1829" s="144"/>
      <c r="AF1829" s="145"/>
      <c r="AG1829" s="135"/>
    </row>
    <row r="1830" spans="1:33" hidden="1">
      <c r="A1830" s="61" t="s">
        <v>6617</v>
      </c>
      <c r="B1830" s="31" t="s">
        <v>4420</v>
      </c>
      <c r="C1830" s="32" t="s">
        <v>2271</v>
      </c>
      <c r="D1830" s="32" t="s">
        <v>2126</v>
      </c>
      <c r="E1830" s="32" t="s">
        <v>2157</v>
      </c>
      <c r="F1830" s="32" t="s">
        <v>2119</v>
      </c>
      <c r="G1830" s="34" t="s">
        <v>2108</v>
      </c>
      <c r="H1830" s="35" t="s">
        <v>3812</v>
      </c>
      <c r="I1830" s="315">
        <v>5849</v>
      </c>
      <c r="J1830" s="341">
        <v>740</v>
      </c>
      <c r="K1830" s="355">
        <v>11</v>
      </c>
      <c r="L1830" s="327">
        <v>1446.89</v>
      </c>
      <c r="M1830" s="18">
        <f t="shared" si="269"/>
        <v>1.8806633E-3</v>
      </c>
      <c r="N1830" s="18">
        <f t="shared" si="270"/>
        <v>9.6184969999999999E-4</v>
      </c>
      <c r="O1830" s="36">
        <f t="shared" si="271"/>
        <v>4.85896E-5</v>
      </c>
      <c r="P1830" s="362">
        <f t="shared" si="265"/>
        <v>5199</v>
      </c>
      <c r="Q1830" s="220"/>
      <c r="R1830" s="220"/>
      <c r="S1830" s="220"/>
      <c r="T1830" s="220"/>
      <c r="U1830" s="201">
        <f t="shared" si="266"/>
        <v>5199</v>
      </c>
      <c r="V1830" s="223">
        <f t="shared" si="268"/>
        <v>5199</v>
      </c>
      <c r="W1830" s="155"/>
      <c r="X1830" s="158"/>
      <c r="Y1830" s="152"/>
      <c r="Z1830" s="123"/>
      <c r="AA1830" s="124"/>
      <c r="AB1830" s="118"/>
      <c r="AC1830" s="135"/>
      <c r="AD1830" s="135"/>
      <c r="AE1830" s="144"/>
      <c r="AF1830" s="145"/>
      <c r="AG1830" s="135"/>
    </row>
    <row r="1831" spans="1:33" hidden="1">
      <c r="A1831" s="61" t="s">
        <v>6618</v>
      </c>
      <c r="B1831" s="31" t="s">
        <v>4421</v>
      </c>
      <c r="C1831" s="32" t="s">
        <v>2271</v>
      </c>
      <c r="D1831" s="32" t="s">
        <v>2126</v>
      </c>
      <c r="E1831" s="32" t="s">
        <v>2159</v>
      </c>
      <c r="F1831" s="32" t="s">
        <v>2119</v>
      </c>
      <c r="G1831" s="34" t="s">
        <v>2108</v>
      </c>
      <c r="H1831" s="35" t="s">
        <v>3813</v>
      </c>
      <c r="I1831" s="315">
        <v>17861</v>
      </c>
      <c r="J1831" s="341">
        <v>2280</v>
      </c>
      <c r="K1831" s="355">
        <v>66</v>
      </c>
      <c r="L1831" s="327">
        <v>1573.74</v>
      </c>
      <c r="M1831" s="18">
        <f t="shared" si="269"/>
        <v>3.6952017999999998E-3</v>
      </c>
      <c r="N1831" s="18">
        <f t="shared" si="270"/>
        <v>5.3535273E-3</v>
      </c>
      <c r="O1831" s="36">
        <f t="shared" si="271"/>
        <v>2.7044340000000001E-4</v>
      </c>
      <c r="P1831" s="362">
        <f t="shared" si="265"/>
        <v>28937</v>
      </c>
      <c r="Q1831" s="220"/>
      <c r="R1831" s="220"/>
      <c r="S1831" s="220"/>
      <c r="T1831" s="220"/>
      <c r="U1831" s="201">
        <f t="shared" si="266"/>
        <v>28937</v>
      </c>
      <c r="V1831" s="223">
        <f t="shared" si="268"/>
        <v>28937</v>
      </c>
      <c r="W1831" s="155"/>
      <c r="X1831" s="158"/>
      <c r="Y1831" s="152"/>
      <c r="Z1831" s="123"/>
      <c r="AA1831" s="124"/>
      <c r="AB1831" s="118"/>
      <c r="AC1831" s="135"/>
      <c r="AD1831" s="135"/>
      <c r="AE1831" s="144"/>
      <c r="AF1831" s="145"/>
      <c r="AG1831" s="135"/>
    </row>
    <row r="1832" spans="1:33" hidden="1">
      <c r="A1832" s="61" t="s">
        <v>6619</v>
      </c>
      <c r="B1832" s="31" t="s">
        <v>4422</v>
      </c>
      <c r="C1832" s="32" t="s">
        <v>2271</v>
      </c>
      <c r="D1832" s="32" t="s">
        <v>2133</v>
      </c>
      <c r="E1832" s="32" t="s">
        <v>2116</v>
      </c>
      <c r="F1832" s="32" t="s">
        <v>2117</v>
      </c>
      <c r="G1832" s="34" t="s">
        <v>2107</v>
      </c>
      <c r="H1832" s="35" t="s">
        <v>3814</v>
      </c>
      <c r="I1832" s="315">
        <v>23551</v>
      </c>
      <c r="J1832" s="341">
        <v>2910</v>
      </c>
      <c r="K1832" s="355">
        <v>52</v>
      </c>
      <c r="L1832" s="327">
        <v>2269.91</v>
      </c>
      <c r="M1832" s="18">
        <f t="shared" si="269"/>
        <v>2.2079741000000002E-3</v>
      </c>
      <c r="N1832" s="18">
        <f t="shared" si="270"/>
        <v>2.8305988E-3</v>
      </c>
      <c r="O1832" s="36">
        <f t="shared" si="271"/>
        <v>1.429929E-4</v>
      </c>
      <c r="P1832" s="362">
        <f t="shared" si="265"/>
        <v>15300</v>
      </c>
      <c r="Q1832" s="220"/>
      <c r="R1832" s="220"/>
      <c r="S1832" s="220"/>
      <c r="T1832" s="220"/>
      <c r="U1832" s="201">
        <f t="shared" si="266"/>
        <v>15300</v>
      </c>
      <c r="V1832" s="223">
        <f t="shared" si="268"/>
        <v>15300</v>
      </c>
      <c r="W1832" s="155"/>
      <c r="X1832" s="158"/>
      <c r="Y1832" s="152"/>
      <c r="Z1832" s="123"/>
      <c r="AA1832" s="124"/>
      <c r="AB1832" s="118"/>
      <c r="AC1832" s="135"/>
      <c r="AD1832" s="135"/>
      <c r="AE1832" s="144"/>
      <c r="AF1832" s="145"/>
      <c r="AG1832" s="135"/>
    </row>
    <row r="1833" spans="1:33" hidden="1">
      <c r="A1833" s="61" t="s">
        <v>6620</v>
      </c>
      <c r="B1833" s="31" t="s">
        <v>4423</v>
      </c>
      <c r="C1833" s="32" t="s">
        <v>2271</v>
      </c>
      <c r="D1833" s="32" t="s">
        <v>2133</v>
      </c>
      <c r="E1833" s="32" t="s">
        <v>2115</v>
      </c>
      <c r="F1833" s="32" t="s">
        <v>2119</v>
      </c>
      <c r="G1833" s="34" t="s">
        <v>2108</v>
      </c>
      <c r="H1833" s="35" t="s">
        <v>3815</v>
      </c>
      <c r="I1833" s="315">
        <v>3449</v>
      </c>
      <c r="J1833" s="341">
        <v>441</v>
      </c>
      <c r="K1833" s="355">
        <v>9</v>
      </c>
      <c r="L1833" s="327">
        <v>2331.1</v>
      </c>
      <c r="M1833" s="18">
        <f t="shared" ref="M1833:M1864" si="272" xml:space="preserve"> ROUNDDOWN(K1833/I1833,10)</f>
        <v>2.609452E-3</v>
      </c>
      <c r="N1833" s="18">
        <f t="shared" ref="N1833:N1864" si="273">ROUNDDOWN(J1833*M1833/L1833,10)</f>
        <v>4.9365889999999999E-4</v>
      </c>
      <c r="O1833" s="36">
        <f t="shared" ref="O1833:O1864" si="274">ROUNDDOWN(N1833/$N$2500,10)</f>
        <v>2.4938100000000001E-5</v>
      </c>
      <c r="P1833" s="362">
        <f t="shared" si="265"/>
        <v>2668</v>
      </c>
      <c r="Q1833" s="220"/>
      <c r="R1833" s="220"/>
      <c r="S1833" s="220"/>
      <c r="T1833" s="220"/>
      <c r="U1833" s="201">
        <f t="shared" si="266"/>
        <v>2668</v>
      </c>
      <c r="V1833" s="223">
        <f t="shared" si="268"/>
        <v>2668</v>
      </c>
      <c r="W1833" s="155"/>
      <c r="X1833" s="158"/>
      <c r="Y1833" s="152"/>
      <c r="Z1833" s="123"/>
      <c r="AA1833" s="124"/>
      <c r="AB1833" s="118"/>
      <c r="AC1833" s="135"/>
      <c r="AD1833" s="135"/>
      <c r="AE1833" s="144"/>
      <c r="AF1833" s="145"/>
      <c r="AG1833" s="135"/>
    </row>
    <row r="1834" spans="1:33" hidden="1">
      <c r="A1834" s="61" t="s">
        <v>6621</v>
      </c>
      <c r="B1834" s="31" t="s">
        <v>4424</v>
      </c>
      <c r="C1834" s="32" t="s">
        <v>2271</v>
      </c>
      <c r="D1834" s="32" t="s">
        <v>2133</v>
      </c>
      <c r="E1834" s="32" t="s">
        <v>2120</v>
      </c>
      <c r="F1834" s="32" t="s">
        <v>2119</v>
      </c>
      <c r="G1834" s="34" t="s">
        <v>2108</v>
      </c>
      <c r="H1834" s="35" t="s">
        <v>3816</v>
      </c>
      <c r="I1834" s="315">
        <v>7388</v>
      </c>
      <c r="J1834" s="341">
        <v>922</v>
      </c>
      <c r="K1834" s="355">
        <v>30</v>
      </c>
      <c r="L1834" s="327">
        <v>1495.77</v>
      </c>
      <c r="M1834" s="18">
        <f t="shared" si="272"/>
        <v>4.0606388000000004E-3</v>
      </c>
      <c r="N1834" s="18">
        <f t="shared" si="273"/>
        <v>2.5029977000000001E-3</v>
      </c>
      <c r="O1834" s="36">
        <f t="shared" si="274"/>
        <v>1.264436E-4</v>
      </c>
      <c r="P1834" s="362">
        <f t="shared" ref="P1834:P1897" si="275">ROUNDDOWN(107000000*O1834,0)</f>
        <v>13529</v>
      </c>
      <c r="Q1834" s="220"/>
      <c r="R1834" s="220"/>
      <c r="S1834" s="220"/>
      <c r="T1834" s="220"/>
      <c r="U1834" s="201">
        <f t="shared" ref="U1834:U1897" si="276">MIN(P1834:S1834)</f>
        <v>13529</v>
      </c>
      <c r="V1834" s="223">
        <f t="shared" si="268"/>
        <v>13529</v>
      </c>
      <c r="W1834" s="155"/>
      <c r="X1834" s="158"/>
      <c r="Y1834" s="152"/>
      <c r="Z1834" s="123"/>
      <c r="AA1834" s="124"/>
      <c r="AB1834" s="118"/>
      <c r="AC1834" s="135"/>
      <c r="AD1834" s="135"/>
      <c r="AE1834" s="144"/>
      <c r="AF1834" s="145"/>
      <c r="AG1834" s="135"/>
    </row>
    <row r="1835" spans="1:33" hidden="1">
      <c r="A1835" s="61" t="s">
        <v>6622</v>
      </c>
      <c r="B1835" s="31" t="s">
        <v>4425</v>
      </c>
      <c r="C1835" s="32" t="s">
        <v>2271</v>
      </c>
      <c r="D1835" s="32" t="s">
        <v>2133</v>
      </c>
      <c r="E1835" s="32" t="s">
        <v>2122</v>
      </c>
      <c r="F1835" s="32" t="s">
        <v>2119</v>
      </c>
      <c r="G1835" s="34" t="s">
        <v>2108</v>
      </c>
      <c r="H1835" s="35" t="s">
        <v>3817</v>
      </c>
      <c r="I1835" s="315">
        <v>6769</v>
      </c>
      <c r="J1835" s="341">
        <v>963</v>
      </c>
      <c r="K1835" s="355">
        <v>44</v>
      </c>
      <c r="L1835" s="327">
        <v>1855.55</v>
      </c>
      <c r="M1835" s="18">
        <f t="shared" si="272"/>
        <v>6.5002215000000002E-3</v>
      </c>
      <c r="N1835" s="18">
        <f t="shared" si="273"/>
        <v>3.3735082E-3</v>
      </c>
      <c r="O1835" s="36">
        <f t="shared" si="274"/>
        <v>1.70419E-4</v>
      </c>
      <c r="P1835" s="362">
        <f t="shared" si="275"/>
        <v>18234</v>
      </c>
      <c r="Q1835" s="220"/>
      <c r="R1835" s="220"/>
      <c r="S1835" s="220"/>
      <c r="T1835" s="220"/>
      <c r="U1835" s="201">
        <f t="shared" si="276"/>
        <v>18234</v>
      </c>
      <c r="V1835" s="223">
        <f t="shared" si="268"/>
        <v>18234</v>
      </c>
      <c r="W1835" s="155"/>
      <c r="X1835" s="158"/>
      <c r="Y1835" s="152"/>
      <c r="Z1835" s="123"/>
      <c r="AA1835" s="124"/>
      <c r="AB1835" s="118"/>
      <c r="AC1835" s="135"/>
      <c r="AD1835" s="135"/>
      <c r="AE1835" s="144"/>
      <c r="AF1835" s="145"/>
      <c r="AG1835" s="135"/>
    </row>
    <row r="1836" spans="1:33" hidden="1">
      <c r="A1836" s="61" t="s">
        <v>6623</v>
      </c>
      <c r="B1836" s="31" t="s">
        <v>4426</v>
      </c>
      <c r="C1836" s="32" t="s">
        <v>2271</v>
      </c>
      <c r="D1836" s="32" t="s">
        <v>2133</v>
      </c>
      <c r="E1836" s="32" t="s">
        <v>2124</v>
      </c>
      <c r="F1836" s="32" t="s">
        <v>2119</v>
      </c>
      <c r="G1836" s="34" t="s">
        <v>2108</v>
      </c>
      <c r="H1836" s="35" t="s">
        <v>3818</v>
      </c>
      <c r="I1836" s="315">
        <v>6959</v>
      </c>
      <c r="J1836" s="341">
        <v>930</v>
      </c>
      <c r="K1836" s="355">
        <v>17</v>
      </c>
      <c r="L1836" s="327">
        <v>1369.51</v>
      </c>
      <c r="M1836" s="18">
        <f t="shared" si="272"/>
        <v>2.4428797E-3</v>
      </c>
      <c r="N1836" s="18">
        <f t="shared" si="273"/>
        <v>1.6588985E-3</v>
      </c>
      <c r="O1836" s="36">
        <f t="shared" si="274"/>
        <v>8.3802300000000002E-5</v>
      </c>
      <c r="P1836" s="362">
        <f t="shared" si="275"/>
        <v>8966</v>
      </c>
      <c r="Q1836" s="220"/>
      <c r="R1836" s="220"/>
      <c r="S1836" s="220"/>
      <c r="T1836" s="220"/>
      <c r="U1836" s="201">
        <f t="shared" si="276"/>
        <v>8966</v>
      </c>
      <c r="V1836" s="223">
        <f t="shared" si="268"/>
        <v>8966</v>
      </c>
      <c r="W1836" s="155"/>
      <c r="X1836" s="158"/>
      <c r="Y1836" s="152"/>
      <c r="Z1836" s="123"/>
      <c r="AA1836" s="124"/>
      <c r="AB1836" s="118"/>
      <c r="AC1836" s="135"/>
      <c r="AD1836" s="135"/>
      <c r="AE1836" s="144"/>
      <c r="AF1836" s="145"/>
      <c r="AG1836" s="135"/>
    </row>
    <row r="1837" spans="1:33" hidden="1">
      <c r="A1837" s="61" t="s">
        <v>6624</v>
      </c>
      <c r="B1837" s="31" t="s">
        <v>4427</v>
      </c>
      <c r="C1837" s="32" t="s">
        <v>2271</v>
      </c>
      <c r="D1837" s="32" t="s">
        <v>2133</v>
      </c>
      <c r="E1837" s="32" t="s">
        <v>2126</v>
      </c>
      <c r="F1837" s="32" t="s">
        <v>2119</v>
      </c>
      <c r="G1837" s="34" t="s">
        <v>2108</v>
      </c>
      <c r="H1837" s="35" t="s">
        <v>3819</v>
      </c>
      <c r="I1837" s="315">
        <v>11810</v>
      </c>
      <c r="J1837" s="341">
        <v>1622</v>
      </c>
      <c r="K1837" s="355">
        <v>22</v>
      </c>
      <c r="L1837" s="327">
        <v>1396.06</v>
      </c>
      <c r="M1837" s="18">
        <f t="shared" si="272"/>
        <v>1.8628281E-3</v>
      </c>
      <c r="N1837" s="18">
        <f t="shared" si="273"/>
        <v>2.1643104000000002E-3</v>
      </c>
      <c r="O1837" s="36">
        <f t="shared" si="274"/>
        <v>1.093341E-4</v>
      </c>
      <c r="P1837" s="362">
        <f t="shared" si="275"/>
        <v>11698</v>
      </c>
      <c r="Q1837" s="220"/>
      <c r="R1837" s="220"/>
      <c r="S1837" s="220"/>
      <c r="T1837" s="220"/>
      <c r="U1837" s="201">
        <f t="shared" si="276"/>
        <v>11698</v>
      </c>
      <c r="V1837" s="223">
        <f t="shared" si="268"/>
        <v>11698</v>
      </c>
      <c r="W1837" s="155"/>
      <c r="X1837" s="158"/>
      <c r="Y1837" s="152"/>
      <c r="Z1837" s="123"/>
      <c r="AA1837" s="124"/>
      <c r="AB1837" s="118"/>
      <c r="AC1837" s="135"/>
      <c r="AD1837" s="135"/>
      <c r="AE1837" s="144"/>
      <c r="AF1837" s="145"/>
      <c r="AG1837" s="135"/>
    </row>
    <row r="1838" spans="1:33" hidden="1">
      <c r="A1838" s="61" t="s">
        <v>6625</v>
      </c>
      <c r="B1838" s="31" t="s">
        <v>4428</v>
      </c>
      <c r="C1838" s="32" t="s">
        <v>2271</v>
      </c>
      <c r="D1838" s="32" t="s">
        <v>2133</v>
      </c>
      <c r="E1838" s="32" t="s">
        <v>2133</v>
      </c>
      <c r="F1838" s="32" t="s">
        <v>2119</v>
      </c>
      <c r="G1838" s="34" t="s">
        <v>2108</v>
      </c>
      <c r="H1838" s="35" t="s">
        <v>3820</v>
      </c>
      <c r="I1838" s="315">
        <v>6615</v>
      </c>
      <c r="J1838" s="341">
        <v>851</v>
      </c>
      <c r="K1838" s="355">
        <v>30</v>
      </c>
      <c r="L1838" s="327">
        <v>1136.21</v>
      </c>
      <c r="M1838" s="18">
        <f t="shared" si="272"/>
        <v>4.5351473000000003E-3</v>
      </c>
      <c r="N1838" s="18">
        <f t="shared" si="273"/>
        <v>3.3967403000000002E-3</v>
      </c>
      <c r="O1838" s="36">
        <f t="shared" si="274"/>
        <v>1.7159259999999999E-4</v>
      </c>
      <c r="P1838" s="362">
        <f t="shared" si="275"/>
        <v>18360</v>
      </c>
      <c r="Q1838" s="220"/>
      <c r="R1838" s="220"/>
      <c r="S1838" s="220"/>
      <c r="T1838" s="220"/>
      <c r="U1838" s="201">
        <f t="shared" si="276"/>
        <v>18360</v>
      </c>
      <c r="V1838" s="223">
        <f t="shared" si="268"/>
        <v>18360</v>
      </c>
      <c r="W1838" s="155"/>
      <c r="X1838" s="158"/>
      <c r="Y1838" s="152"/>
      <c r="Z1838" s="123"/>
      <c r="AA1838" s="124"/>
      <c r="AB1838" s="118"/>
      <c r="AC1838" s="135"/>
      <c r="AD1838" s="135"/>
      <c r="AE1838" s="144"/>
      <c r="AF1838" s="145"/>
      <c r="AG1838" s="135"/>
    </row>
    <row r="1839" spans="1:33" hidden="1">
      <c r="A1839" s="61" t="s">
        <v>6626</v>
      </c>
      <c r="B1839" s="31" t="s">
        <v>4429</v>
      </c>
      <c r="C1839" s="32" t="s">
        <v>2271</v>
      </c>
      <c r="D1839" s="32" t="s">
        <v>2133</v>
      </c>
      <c r="E1839" s="32" t="s">
        <v>2157</v>
      </c>
      <c r="F1839" s="32">
        <v>3</v>
      </c>
      <c r="G1839" s="34" t="s">
        <v>2109</v>
      </c>
      <c r="H1839" s="35" t="s">
        <v>3821</v>
      </c>
      <c r="I1839" s="315">
        <v>9568</v>
      </c>
      <c r="J1839" s="341">
        <v>1260</v>
      </c>
      <c r="K1839" s="355">
        <v>17</v>
      </c>
      <c r="L1839" s="327">
        <v>1787.89</v>
      </c>
      <c r="M1839" s="18">
        <f t="shared" si="272"/>
        <v>1.7767557999999999E-3</v>
      </c>
      <c r="N1839" s="18">
        <f t="shared" si="273"/>
        <v>1.2521532000000001E-3</v>
      </c>
      <c r="O1839" s="36">
        <f t="shared" si="274"/>
        <v>6.3254800000000003E-5</v>
      </c>
      <c r="P1839" s="362">
        <f t="shared" si="275"/>
        <v>6768</v>
      </c>
      <c r="Q1839" s="220"/>
      <c r="R1839" s="220"/>
      <c r="S1839" s="220"/>
      <c r="T1839" s="220"/>
      <c r="U1839" s="201">
        <f t="shared" si="276"/>
        <v>6768</v>
      </c>
      <c r="V1839" s="223">
        <f t="shared" si="268"/>
        <v>6768</v>
      </c>
      <c r="W1839" s="155"/>
      <c r="X1839" s="158"/>
      <c r="Y1839" s="152"/>
      <c r="Z1839" s="123"/>
      <c r="AA1839" s="124"/>
      <c r="AB1839" s="118"/>
      <c r="AC1839" s="135"/>
      <c r="AD1839" s="135"/>
      <c r="AE1839" s="144"/>
      <c r="AF1839" s="145"/>
      <c r="AG1839" s="135"/>
    </row>
    <row r="1840" spans="1:33" hidden="1">
      <c r="A1840" s="61" t="s">
        <v>6627</v>
      </c>
      <c r="B1840" s="31" t="s">
        <v>4430</v>
      </c>
      <c r="C1840" s="32" t="s">
        <v>2271</v>
      </c>
      <c r="D1840" s="32" t="s">
        <v>2157</v>
      </c>
      <c r="E1840" s="32" t="s">
        <v>2116</v>
      </c>
      <c r="F1840" s="32" t="s">
        <v>2117</v>
      </c>
      <c r="G1840" s="34" t="s">
        <v>2107</v>
      </c>
      <c r="H1840" s="35" t="s">
        <v>3822</v>
      </c>
      <c r="I1840" s="315">
        <v>22130</v>
      </c>
      <c r="J1840" s="341">
        <v>2923</v>
      </c>
      <c r="K1840" s="355">
        <v>24</v>
      </c>
      <c r="L1840" s="327">
        <v>2698.77</v>
      </c>
      <c r="M1840" s="18">
        <f t="shared" si="272"/>
        <v>1.0845005999999999E-3</v>
      </c>
      <c r="N1840" s="18">
        <f t="shared" si="273"/>
        <v>1.1746074E-3</v>
      </c>
      <c r="O1840" s="36">
        <f t="shared" si="274"/>
        <v>5.9337399999999999E-5</v>
      </c>
      <c r="P1840" s="362">
        <f t="shared" si="275"/>
        <v>6349</v>
      </c>
      <c r="Q1840" s="220"/>
      <c r="R1840" s="220"/>
      <c r="S1840" s="220"/>
      <c r="T1840" s="220"/>
      <c r="U1840" s="201">
        <f t="shared" si="276"/>
        <v>6349</v>
      </c>
      <c r="V1840" s="223">
        <f t="shared" si="268"/>
        <v>6349</v>
      </c>
      <c r="W1840" s="155"/>
      <c r="X1840" s="158"/>
      <c r="Y1840" s="152"/>
      <c r="Z1840" s="123"/>
      <c r="AA1840" s="124"/>
      <c r="AB1840" s="118"/>
      <c r="AC1840" s="135"/>
      <c r="AD1840" s="135"/>
      <c r="AE1840" s="144"/>
      <c r="AF1840" s="145"/>
      <c r="AG1840" s="135"/>
    </row>
    <row r="1841" spans="1:33" hidden="1">
      <c r="A1841" s="61" t="s">
        <v>6628</v>
      </c>
      <c r="B1841" s="31" t="s">
        <v>4431</v>
      </c>
      <c r="C1841" s="32" t="s">
        <v>2271</v>
      </c>
      <c r="D1841" s="32" t="s">
        <v>2157</v>
      </c>
      <c r="E1841" s="32" t="s">
        <v>2115</v>
      </c>
      <c r="F1841" s="32" t="s">
        <v>2117</v>
      </c>
      <c r="G1841" s="34" t="s">
        <v>2107</v>
      </c>
      <c r="H1841" s="35" t="s">
        <v>3823</v>
      </c>
      <c r="I1841" s="315">
        <v>41003</v>
      </c>
      <c r="J1841" s="341">
        <v>5652</v>
      </c>
      <c r="K1841" s="355">
        <v>23</v>
      </c>
      <c r="L1841" s="327">
        <v>2854.45</v>
      </c>
      <c r="M1841" s="18">
        <f t="shared" si="272"/>
        <v>5.6093449999999997E-4</v>
      </c>
      <c r="N1841" s="18">
        <f t="shared" si="273"/>
        <v>1.1106874000000001E-3</v>
      </c>
      <c r="O1841" s="36">
        <f t="shared" si="274"/>
        <v>5.61084E-5</v>
      </c>
      <c r="P1841" s="362">
        <f t="shared" si="275"/>
        <v>6003</v>
      </c>
      <c r="Q1841" s="220"/>
      <c r="R1841" s="220"/>
      <c r="S1841" s="220"/>
      <c r="T1841" s="220"/>
      <c r="U1841" s="201">
        <f t="shared" si="276"/>
        <v>6003</v>
      </c>
      <c r="V1841" s="223">
        <f t="shared" si="268"/>
        <v>6003</v>
      </c>
      <c r="W1841" s="155"/>
      <c r="X1841" s="158"/>
      <c r="Y1841" s="152"/>
      <c r="Z1841" s="123"/>
      <c r="AA1841" s="124"/>
      <c r="AB1841" s="118"/>
      <c r="AC1841" s="135"/>
      <c r="AD1841" s="135"/>
      <c r="AE1841" s="144"/>
      <c r="AF1841" s="145"/>
      <c r="AG1841" s="135"/>
    </row>
    <row r="1842" spans="1:33" hidden="1">
      <c r="A1842" s="61" t="s">
        <v>6629</v>
      </c>
      <c r="B1842" s="31" t="s">
        <v>4432</v>
      </c>
      <c r="C1842" s="32" t="s">
        <v>2271</v>
      </c>
      <c r="D1842" s="32" t="s">
        <v>2157</v>
      </c>
      <c r="E1842" s="32" t="s">
        <v>2120</v>
      </c>
      <c r="F1842" s="32" t="s">
        <v>2117</v>
      </c>
      <c r="G1842" s="34" t="s">
        <v>2107</v>
      </c>
      <c r="H1842" s="35" t="s">
        <v>3824</v>
      </c>
      <c r="I1842" s="315">
        <v>21290</v>
      </c>
      <c r="J1842" s="341">
        <v>3183</v>
      </c>
      <c r="K1842" s="355">
        <v>25</v>
      </c>
      <c r="L1842" s="327">
        <v>2009.53</v>
      </c>
      <c r="M1842" s="18">
        <f t="shared" si="272"/>
        <v>1.1742602E-3</v>
      </c>
      <c r="N1842" s="18">
        <f t="shared" si="273"/>
        <v>1.8599723E-3</v>
      </c>
      <c r="O1842" s="36">
        <f t="shared" si="274"/>
        <v>9.3959899999999995E-5</v>
      </c>
      <c r="P1842" s="362">
        <f t="shared" si="275"/>
        <v>10053</v>
      </c>
      <c r="Q1842" s="220"/>
      <c r="R1842" s="220"/>
      <c r="S1842" s="220"/>
      <c r="T1842" s="220"/>
      <c r="U1842" s="201">
        <f t="shared" si="276"/>
        <v>10053</v>
      </c>
      <c r="V1842" s="223">
        <f t="shared" si="268"/>
        <v>10053</v>
      </c>
      <c r="W1842" s="155"/>
      <c r="X1842" s="158"/>
      <c r="Y1842" s="152"/>
      <c r="Z1842" s="123"/>
      <c r="AA1842" s="124"/>
      <c r="AB1842" s="118"/>
      <c r="AC1842" s="135"/>
      <c r="AD1842" s="135"/>
      <c r="AE1842" s="144"/>
      <c r="AF1842" s="145"/>
      <c r="AG1842" s="135"/>
    </row>
    <row r="1843" spans="1:33" hidden="1">
      <c r="A1843" s="61" t="s">
        <v>6630</v>
      </c>
      <c r="B1843" s="31" t="s">
        <v>4433</v>
      </c>
      <c r="C1843" s="32" t="s">
        <v>2271</v>
      </c>
      <c r="D1843" s="32" t="s">
        <v>2157</v>
      </c>
      <c r="E1843" s="32" t="s">
        <v>2122</v>
      </c>
      <c r="F1843" s="32" t="s">
        <v>2119</v>
      </c>
      <c r="G1843" s="34" t="s">
        <v>2108</v>
      </c>
      <c r="H1843" s="35" t="s">
        <v>3825</v>
      </c>
      <c r="I1843" s="315">
        <v>6179</v>
      </c>
      <c r="J1843" s="341">
        <v>921</v>
      </c>
      <c r="K1843" s="355">
        <v>0</v>
      </c>
      <c r="L1843" s="327">
        <v>2646.18</v>
      </c>
      <c r="M1843" s="18">
        <f t="shared" si="272"/>
        <v>0</v>
      </c>
      <c r="N1843" s="18">
        <f t="shared" si="273"/>
        <v>0</v>
      </c>
      <c r="O1843" s="36">
        <f t="shared" si="274"/>
        <v>0</v>
      </c>
      <c r="P1843" s="362">
        <f t="shared" si="275"/>
        <v>0</v>
      </c>
      <c r="Q1843" s="220"/>
      <c r="R1843" s="220"/>
      <c r="S1843" s="220"/>
      <c r="T1843" s="220"/>
      <c r="U1843" s="201">
        <f t="shared" si="276"/>
        <v>0</v>
      </c>
      <c r="V1843" s="223">
        <f t="shared" si="268"/>
        <v>0</v>
      </c>
      <c r="W1843" s="155"/>
      <c r="X1843" s="158"/>
      <c r="Y1843" s="152"/>
      <c r="Z1843" s="123"/>
      <c r="AA1843" s="124"/>
      <c r="AB1843" s="118"/>
      <c r="AC1843" s="135"/>
      <c r="AD1843" s="135"/>
      <c r="AE1843" s="144"/>
      <c r="AF1843" s="145"/>
      <c r="AG1843" s="135"/>
    </row>
    <row r="1844" spans="1:33" hidden="1">
      <c r="A1844" s="61" t="s">
        <v>6631</v>
      </c>
      <c r="B1844" s="31" t="s">
        <v>4434</v>
      </c>
      <c r="C1844" s="32" t="s">
        <v>2271</v>
      </c>
      <c r="D1844" s="32" t="s">
        <v>2157</v>
      </c>
      <c r="E1844" s="32" t="s">
        <v>2124</v>
      </c>
      <c r="F1844" s="32" t="s">
        <v>2119</v>
      </c>
      <c r="G1844" s="34" t="s">
        <v>2108</v>
      </c>
      <c r="H1844" s="35" t="s">
        <v>3826</v>
      </c>
      <c r="I1844" s="315">
        <v>8600</v>
      </c>
      <c r="J1844" s="341">
        <v>1391</v>
      </c>
      <c r="K1844" s="355">
        <v>2</v>
      </c>
      <c r="L1844" s="327">
        <v>2125.77</v>
      </c>
      <c r="M1844" s="18">
        <f t="shared" si="272"/>
        <v>2.3255810000000001E-4</v>
      </c>
      <c r="N1844" s="18">
        <f t="shared" si="273"/>
        <v>1.521746E-4</v>
      </c>
      <c r="O1844" s="36">
        <f t="shared" si="274"/>
        <v>7.6873000000000001E-6</v>
      </c>
      <c r="P1844" s="362">
        <f t="shared" si="275"/>
        <v>822</v>
      </c>
      <c r="Q1844" s="220"/>
      <c r="R1844" s="220"/>
      <c r="S1844" s="220"/>
      <c r="T1844" s="220"/>
      <c r="U1844" s="201">
        <f t="shared" si="276"/>
        <v>822</v>
      </c>
      <c r="V1844" s="223">
        <f t="shared" si="268"/>
        <v>822</v>
      </c>
      <c r="W1844" s="155"/>
      <c r="X1844" s="158"/>
      <c r="Y1844" s="152"/>
      <c r="Z1844" s="123"/>
      <c r="AA1844" s="124"/>
      <c r="AB1844" s="118"/>
      <c r="AC1844" s="135"/>
      <c r="AD1844" s="135"/>
      <c r="AE1844" s="144"/>
      <c r="AF1844" s="145"/>
      <c r="AG1844" s="135"/>
    </row>
    <row r="1845" spans="1:33" hidden="1">
      <c r="A1845" s="61" t="s">
        <v>6632</v>
      </c>
      <c r="B1845" s="31" t="s">
        <v>4435</v>
      </c>
      <c r="C1845" s="32" t="s">
        <v>2271</v>
      </c>
      <c r="D1845" s="32" t="s">
        <v>2159</v>
      </c>
      <c r="E1845" s="32" t="s">
        <v>2116</v>
      </c>
      <c r="F1845" s="32" t="s">
        <v>2117</v>
      </c>
      <c r="G1845" s="34" t="s">
        <v>2107</v>
      </c>
      <c r="H1845" s="35" t="s">
        <v>3827</v>
      </c>
      <c r="I1845" s="315">
        <v>31261</v>
      </c>
      <c r="J1845" s="341">
        <v>3761</v>
      </c>
      <c r="K1845" s="355">
        <v>128</v>
      </c>
      <c r="L1845" s="327">
        <v>1928.17</v>
      </c>
      <c r="M1845" s="18">
        <f t="shared" si="272"/>
        <v>4.0945586999999997E-3</v>
      </c>
      <c r="N1845" s="18">
        <f t="shared" si="273"/>
        <v>7.9866584000000008E-3</v>
      </c>
      <c r="O1845" s="36">
        <f t="shared" si="274"/>
        <v>4.034609E-4</v>
      </c>
      <c r="P1845" s="362">
        <f t="shared" si="275"/>
        <v>43170</v>
      </c>
      <c r="Q1845" s="220"/>
      <c r="R1845" s="220"/>
      <c r="S1845" s="220"/>
      <c r="T1845" s="220"/>
      <c r="U1845" s="201">
        <f t="shared" si="276"/>
        <v>43170</v>
      </c>
      <c r="V1845" s="223">
        <f t="shared" si="268"/>
        <v>43170</v>
      </c>
      <c r="W1845" s="155"/>
      <c r="X1845" s="158"/>
      <c r="Y1845" s="152"/>
      <c r="Z1845" s="123"/>
      <c r="AA1845" s="124"/>
      <c r="AB1845" s="118"/>
      <c r="AC1845" s="135"/>
      <c r="AD1845" s="135"/>
      <c r="AE1845" s="144"/>
      <c r="AF1845" s="145"/>
      <c r="AG1845" s="135"/>
    </row>
    <row r="1846" spans="1:33" hidden="1">
      <c r="A1846" s="61" t="s">
        <v>6633</v>
      </c>
      <c r="B1846" s="31" t="s">
        <v>4436</v>
      </c>
      <c r="C1846" s="32" t="s">
        <v>2271</v>
      </c>
      <c r="D1846" s="32" t="s">
        <v>2159</v>
      </c>
      <c r="E1846" s="32" t="s">
        <v>2115</v>
      </c>
      <c r="F1846" s="32">
        <v>3</v>
      </c>
      <c r="G1846" s="34" t="s">
        <v>2109</v>
      </c>
      <c r="H1846" s="35" t="s">
        <v>3828</v>
      </c>
      <c r="I1846" s="315">
        <v>14348</v>
      </c>
      <c r="J1846" s="341">
        <v>1846</v>
      </c>
      <c r="K1846" s="355">
        <v>88</v>
      </c>
      <c r="L1846" s="327">
        <v>1606.35</v>
      </c>
      <c r="M1846" s="18">
        <f t="shared" si="272"/>
        <v>6.1332588999999998E-3</v>
      </c>
      <c r="N1846" s="18">
        <f t="shared" si="273"/>
        <v>7.0482746000000004E-3</v>
      </c>
      <c r="O1846" s="36">
        <f t="shared" si="274"/>
        <v>3.5605670000000002E-4</v>
      </c>
      <c r="P1846" s="362">
        <f t="shared" si="275"/>
        <v>38098</v>
      </c>
      <c r="Q1846" s="220"/>
      <c r="R1846" s="220"/>
      <c r="S1846" s="220"/>
      <c r="T1846" s="220"/>
      <c r="U1846" s="201">
        <f t="shared" si="276"/>
        <v>38098</v>
      </c>
      <c r="V1846" s="223">
        <f t="shared" si="268"/>
        <v>38098</v>
      </c>
      <c r="W1846" s="155"/>
      <c r="X1846" s="158"/>
      <c r="Y1846" s="152"/>
      <c r="Z1846" s="123"/>
      <c r="AA1846" s="124"/>
      <c r="AB1846" s="118"/>
      <c r="AC1846" s="135"/>
      <c r="AD1846" s="135"/>
      <c r="AE1846" s="144"/>
      <c r="AF1846" s="145"/>
      <c r="AG1846" s="135"/>
    </row>
    <row r="1847" spans="1:33" hidden="1">
      <c r="A1847" s="61" t="s">
        <v>6634</v>
      </c>
      <c r="B1847" s="31" t="s">
        <v>4437</v>
      </c>
      <c r="C1847" s="32" t="s">
        <v>2271</v>
      </c>
      <c r="D1847" s="32" t="s">
        <v>2159</v>
      </c>
      <c r="E1847" s="32" t="s">
        <v>2120</v>
      </c>
      <c r="F1847" s="32" t="s">
        <v>2119</v>
      </c>
      <c r="G1847" s="34" t="s">
        <v>2108</v>
      </c>
      <c r="H1847" s="35" t="s">
        <v>3829</v>
      </c>
      <c r="I1847" s="315">
        <v>5604</v>
      </c>
      <c r="J1847" s="341">
        <v>724</v>
      </c>
      <c r="K1847" s="355">
        <v>43</v>
      </c>
      <c r="L1847" s="327">
        <v>1153.6500000000001</v>
      </c>
      <c r="M1847" s="18">
        <f t="shared" si="272"/>
        <v>7.6730905999999998E-3</v>
      </c>
      <c r="N1847" s="18">
        <f t="shared" si="273"/>
        <v>4.8154271999999998E-3</v>
      </c>
      <c r="O1847" s="36">
        <f t="shared" si="274"/>
        <v>2.4326020000000001E-4</v>
      </c>
      <c r="P1847" s="362">
        <f t="shared" si="275"/>
        <v>26028</v>
      </c>
      <c r="Q1847" s="220"/>
      <c r="R1847" s="220"/>
      <c r="S1847" s="220"/>
      <c r="T1847" s="220"/>
      <c r="U1847" s="201">
        <f t="shared" si="276"/>
        <v>26028</v>
      </c>
      <c r="V1847" s="223">
        <f t="shared" si="268"/>
        <v>26028</v>
      </c>
      <c r="W1847" s="155"/>
      <c r="X1847" s="158"/>
      <c r="Y1847" s="152"/>
      <c r="Z1847" s="123"/>
      <c r="AA1847" s="124"/>
      <c r="AB1847" s="118"/>
      <c r="AC1847" s="135"/>
      <c r="AD1847" s="135"/>
      <c r="AE1847" s="144"/>
      <c r="AF1847" s="145"/>
      <c r="AG1847" s="135"/>
    </row>
    <row r="1848" spans="1:33" hidden="1">
      <c r="A1848" s="61" t="s">
        <v>6635</v>
      </c>
      <c r="B1848" s="31" t="s">
        <v>4438</v>
      </c>
      <c r="C1848" s="32" t="s">
        <v>2271</v>
      </c>
      <c r="D1848" s="32" t="s">
        <v>2159</v>
      </c>
      <c r="E1848" s="32" t="s">
        <v>2122</v>
      </c>
      <c r="F1848" s="32" t="s">
        <v>2119</v>
      </c>
      <c r="G1848" s="34" t="s">
        <v>2108</v>
      </c>
      <c r="H1848" s="35" t="s">
        <v>3830</v>
      </c>
      <c r="I1848" s="315">
        <v>10822</v>
      </c>
      <c r="J1848" s="341">
        <v>1211</v>
      </c>
      <c r="K1848" s="355">
        <v>19</v>
      </c>
      <c r="L1848" s="327">
        <v>2110.3200000000002</v>
      </c>
      <c r="M1848" s="18">
        <f t="shared" si="272"/>
        <v>1.7556828E-3</v>
      </c>
      <c r="N1848" s="18">
        <f t="shared" si="273"/>
        <v>1.0074926E-3</v>
      </c>
      <c r="O1848" s="36">
        <f t="shared" si="274"/>
        <v>5.08953E-5</v>
      </c>
      <c r="P1848" s="362">
        <f t="shared" si="275"/>
        <v>5445</v>
      </c>
      <c r="Q1848" s="220"/>
      <c r="R1848" s="220"/>
      <c r="S1848" s="220"/>
      <c r="T1848" s="220"/>
      <c r="U1848" s="201">
        <f t="shared" si="276"/>
        <v>5445</v>
      </c>
      <c r="V1848" s="223">
        <f t="shared" si="268"/>
        <v>5445</v>
      </c>
      <c r="W1848" s="155"/>
      <c r="X1848" s="158"/>
      <c r="Y1848" s="152"/>
      <c r="Z1848" s="123"/>
      <c r="AA1848" s="124"/>
      <c r="AB1848" s="118"/>
      <c r="AC1848" s="135"/>
      <c r="AD1848" s="135"/>
      <c r="AE1848" s="144"/>
      <c r="AF1848" s="145"/>
      <c r="AG1848" s="135"/>
    </row>
    <row r="1849" spans="1:33" hidden="1">
      <c r="A1849" s="61" t="s">
        <v>6636</v>
      </c>
      <c r="B1849" s="31" t="s">
        <v>4439</v>
      </c>
      <c r="C1849" s="32" t="s">
        <v>2271</v>
      </c>
      <c r="D1849" s="32" t="s">
        <v>2159</v>
      </c>
      <c r="E1849" s="32" t="s">
        <v>2124</v>
      </c>
      <c r="F1849" s="32">
        <v>3</v>
      </c>
      <c r="G1849" s="34" t="s">
        <v>2109</v>
      </c>
      <c r="H1849" s="35" t="s">
        <v>3831</v>
      </c>
      <c r="I1849" s="315">
        <v>8451</v>
      </c>
      <c r="J1849" s="341">
        <v>1145</v>
      </c>
      <c r="K1849" s="355">
        <v>69</v>
      </c>
      <c r="L1849" s="327">
        <v>1312.55</v>
      </c>
      <c r="M1849" s="18">
        <f t="shared" si="272"/>
        <v>8.1647141999999992E-3</v>
      </c>
      <c r="N1849" s="18">
        <f t="shared" si="273"/>
        <v>7.1224697999999996E-3</v>
      </c>
      <c r="O1849" s="36">
        <f t="shared" si="274"/>
        <v>3.5980479999999997E-4</v>
      </c>
      <c r="P1849" s="362">
        <f t="shared" si="275"/>
        <v>38499</v>
      </c>
      <c r="Q1849" s="220"/>
      <c r="R1849" s="220"/>
      <c r="S1849" s="220"/>
      <c r="T1849" s="220"/>
      <c r="U1849" s="201">
        <f t="shared" si="276"/>
        <v>38499</v>
      </c>
      <c r="V1849" s="223">
        <f t="shared" si="268"/>
        <v>38499</v>
      </c>
      <c r="W1849" s="155"/>
      <c r="X1849" s="158"/>
      <c r="Y1849" s="152"/>
      <c r="Z1849" s="123"/>
      <c r="AA1849" s="124"/>
      <c r="AB1849" s="118"/>
      <c r="AC1849" s="135"/>
      <c r="AD1849" s="135"/>
      <c r="AE1849" s="144"/>
      <c r="AF1849" s="145"/>
      <c r="AG1849" s="135"/>
    </row>
    <row r="1850" spans="1:33" hidden="1">
      <c r="A1850" s="61" t="s">
        <v>6637</v>
      </c>
      <c r="B1850" s="31" t="s">
        <v>4440</v>
      </c>
      <c r="C1850" s="32" t="s">
        <v>2271</v>
      </c>
      <c r="D1850" s="32" t="s">
        <v>2172</v>
      </c>
      <c r="E1850" s="32" t="s">
        <v>2116</v>
      </c>
      <c r="F1850" s="32" t="s">
        <v>2119</v>
      </c>
      <c r="G1850" s="34" t="s">
        <v>2108</v>
      </c>
      <c r="H1850" s="35" t="s">
        <v>3832</v>
      </c>
      <c r="I1850" s="315">
        <v>6735</v>
      </c>
      <c r="J1850" s="341">
        <v>903</v>
      </c>
      <c r="K1850" s="355">
        <v>2</v>
      </c>
      <c r="L1850" s="327">
        <v>3488.99</v>
      </c>
      <c r="M1850" s="18">
        <f t="shared" si="272"/>
        <v>2.969561E-4</v>
      </c>
      <c r="N1850" s="18">
        <f t="shared" si="273"/>
        <v>7.6856399999999998E-5</v>
      </c>
      <c r="O1850" s="36">
        <f t="shared" si="274"/>
        <v>3.8824999999999997E-6</v>
      </c>
      <c r="P1850" s="362">
        <f t="shared" si="275"/>
        <v>415</v>
      </c>
      <c r="Q1850" s="220"/>
      <c r="R1850" s="220"/>
      <c r="S1850" s="220"/>
      <c r="T1850" s="220"/>
      <c r="U1850" s="201">
        <f t="shared" si="276"/>
        <v>415</v>
      </c>
      <c r="V1850" s="223">
        <f t="shared" si="268"/>
        <v>415</v>
      </c>
      <c r="W1850" s="155"/>
      <c r="X1850" s="158"/>
      <c r="Y1850" s="152"/>
      <c r="Z1850" s="123"/>
      <c r="AA1850" s="124"/>
      <c r="AB1850" s="118"/>
      <c r="AC1850" s="135"/>
      <c r="AD1850" s="135"/>
      <c r="AE1850" s="144"/>
      <c r="AF1850" s="145"/>
      <c r="AG1850" s="135"/>
    </row>
    <row r="1851" spans="1:33" hidden="1">
      <c r="A1851" s="61" t="s">
        <v>6638</v>
      </c>
      <c r="B1851" s="31" t="s">
        <v>4441</v>
      </c>
      <c r="C1851" s="32" t="s">
        <v>2271</v>
      </c>
      <c r="D1851" s="32" t="s">
        <v>2172</v>
      </c>
      <c r="E1851" s="32" t="s">
        <v>2115</v>
      </c>
      <c r="F1851" s="32" t="s">
        <v>2119</v>
      </c>
      <c r="G1851" s="34" t="s">
        <v>2108</v>
      </c>
      <c r="H1851" s="35" t="s">
        <v>3833</v>
      </c>
      <c r="I1851" s="315">
        <v>4971</v>
      </c>
      <c r="J1851" s="341">
        <v>726</v>
      </c>
      <c r="K1851" s="355">
        <v>4</v>
      </c>
      <c r="L1851" s="327">
        <v>2156.25</v>
      </c>
      <c r="M1851" s="18">
        <f t="shared" si="272"/>
        <v>8.0466700000000001E-4</v>
      </c>
      <c r="N1851" s="18">
        <f t="shared" si="273"/>
        <v>2.7092780000000002E-4</v>
      </c>
      <c r="O1851" s="36">
        <f t="shared" si="274"/>
        <v>1.36864E-5</v>
      </c>
      <c r="P1851" s="362">
        <f t="shared" si="275"/>
        <v>1464</v>
      </c>
      <c r="Q1851" s="220"/>
      <c r="R1851" s="220"/>
      <c r="S1851" s="220"/>
      <c r="T1851" s="220"/>
      <c r="U1851" s="201">
        <f t="shared" si="276"/>
        <v>1464</v>
      </c>
      <c r="V1851" s="223">
        <f t="shared" si="268"/>
        <v>1464</v>
      </c>
      <c r="W1851" s="155"/>
      <c r="X1851" s="158"/>
      <c r="Y1851" s="152"/>
      <c r="Z1851" s="123"/>
      <c r="AA1851" s="124"/>
      <c r="AB1851" s="118"/>
      <c r="AC1851" s="135"/>
      <c r="AD1851" s="135"/>
      <c r="AE1851" s="144"/>
      <c r="AF1851" s="145"/>
      <c r="AG1851" s="135"/>
    </row>
    <row r="1852" spans="1:33" hidden="1">
      <c r="A1852" s="61" t="s">
        <v>6639</v>
      </c>
      <c r="B1852" s="31" t="s">
        <v>4442</v>
      </c>
      <c r="C1852" s="32" t="s">
        <v>2271</v>
      </c>
      <c r="D1852" s="32" t="s">
        <v>2172</v>
      </c>
      <c r="E1852" s="32" t="s">
        <v>2120</v>
      </c>
      <c r="F1852" s="32" t="s">
        <v>2119</v>
      </c>
      <c r="G1852" s="34" t="s">
        <v>2108</v>
      </c>
      <c r="H1852" s="35" t="s">
        <v>3834</v>
      </c>
      <c r="I1852" s="315">
        <v>16660</v>
      </c>
      <c r="J1852" s="341">
        <v>2354</v>
      </c>
      <c r="K1852" s="355">
        <v>41</v>
      </c>
      <c r="L1852" s="327">
        <v>1629.14</v>
      </c>
      <c r="M1852" s="18">
        <f t="shared" si="272"/>
        <v>2.4609842999999999E-3</v>
      </c>
      <c r="N1852" s="18">
        <f t="shared" si="273"/>
        <v>3.5559602E-3</v>
      </c>
      <c r="O1852" s="36">
        <f t="shared" si="274"/>
        <v>1.7963589999999999E-4</v>
      </c>
      <c r="P1852" s="362">
        <f t="shared" si="275"/>
        <v>19221</v>
      </c>
      <c r="Q1852" s="220"/>
      <c r="R1852" s="220"/>
      <c r="S1852" s="220"/>
      <c r="T1852" s="220"/>
      <c r="U1852" s="201">
        <f t="shared" si="276"/>
        <v>19221</v>
      </c>
      <c r="V1852" s="223">
        <f t="shared" si="268"/>
        <v>19221</v>
      </c>
      <c r="W1852" s="155"/>
      <c r="X1852" s="158"/>
      <c r="Y1852" s="152"/>
      <c r="Z1852" s="123"/>
      <c r="AA1852" s="124"/>
      <c r="AB1852" s="118"/>
      <c r="AC1852" s="135"/>
      <c r="AD1852" s="135"/>
      <c r="AE1852" s="144"/>
      <c r="AF1852" s="145"/>
      <c r="AG1852" s="135"/>
    </row>
    <row r="1853" spans="1:33" hidden="1">
      <c r="A1853" s="61" t="s">
        <v>6640</v>
      </c>
      <c r="B1853" s="31" t="s">
        <v>4443</v>
      </c>
      <c r="C1853" s="32" t="s">
        <v>2271</v>
      </c>
      <c r="D1853" s="32" t="s">
        <v>2172</v>
      </c>
      <c r="E1853" s="32" t="s">
        <v>2122</v>
      </c>
      <c r="F1853" s="32" t="s">
        <v>2119</v>
      </c>
      <c r="G1853" s="34" t="s">
        <v>2108</v>
      </c>
      <c r="H1853" s="35" t="s">
        <v>3835</v>
      </c>
      <c r="I1853" s="315">
        <v>18156</v>
      </c>
      <c r="J1853" s="341">
        <v>2756</v>
      </c>
      <c r="K1853" s="355">
        <v>18</v>
      </c>
      <c r="L1853" s="327">
        <v>3265.34</v>
      </c>
      <c r="M1853" s="18">
        <f t="shared" si="272"/>
        <v>9.9140769999999994E-4</v>
      </c>
      <c r="N1853" s="18">
        <f t="shared" si="273"/>
        <v>8.367642E-4</v>
      </c>
      <c r="O1853" s="36">
        <f t="shared" si="274"/>
        <v>4.2270700000000002E-5</v>
      </c>
      <c r="P1853" s="362">
        <f t="shared" si="275"/>
        <v>4522</v>
      </c>
      <c r="Q1853" s="220"/>
      <c r="R1853" s="220"/>
      <c r="S1853" s="220"/>
      <c r="T1853" s="220"/>
      <c r="U1853" s="201">
        <f t="shared" si="276"/>
        <v>4522</v>
      </c>
      <c r="V1853" s="223">
        <f t="shared" si="268"/>
        <v>4522</v>
      </c>
      <c r="W1853" s="155"/>
      <c r="X1853" s="158"/>
      <c r="Y1853" s="152"/>
      <c r="Z1853" s="123"/>
      <c r="AA1853" s="124"/>
      <c r="AB1853" s="118"/>
      <c r="AC1853" s="135"/>
      <c r="AD1853" s="135"/>
      <c r="AE1853" s="144"/>
      <c r="AF1853" s="145"/>
      <c r="AG1853" s="135"/>
    </row>
    <row r="1854" spans="1:33" hidden="1">
      <c r="A1854" s="61" t="s">
        <v>6641</v>
      </c>
      <c r="B1854" s="31" t="s">
        <v>4444</v>
      </c>
      <c r="C1854" s="32" t="s">
        <v>2271</v>
      </c>
      <c r="D1854" s="32" t="s">
        <v>2172</v>
      </c>
      <c r="E1854" s="32" t="s">
        <v>2124</v>
      </c>
      <c r="F1854" s="32">
        <v>3</v>
      </c>
      <c r="G1854" s="34" t="s">
        <v>2109</v>
      </c>
      <c r="H1854" s="35" t="s">
        <v>3836</v>
      </c>
      <c r="I1854" s="315">
        <v>52823</v>
      </c>
      <c r="J1854" s="341">
        <v>7732</v>
      </c>
      <c r="K1854" s="355">
        <v>82</v>
      </c>
      <c r="L1854" s="327">
        <v>2051.21</v>
      </c>
      <c r="M1854" s="18">
        <f t="shared" si="272"/>
        <v>1.5523539999999999E-3</v>
      </c>
      <c r="N1854" s="18">
        <f t="shared" si="273"/>
        <v>5.8515709999999999E-3</v>
      </c>
      <c r="O1854" s="36">
        <f t="shared" si="274"/>
        <v>2.9560300000000002E-4</v>
      </c>
      <c r="P1854" s="362">
        <f t="shared" si="275"/>
        <v>31629</v>
      </c>
      <c r="Q1854" s="220"/>
      <c r="R1854" s="220"/>
      <c r="S1854" s="220"/>
      <c r="T1854" s="220"/>
      <c r="U1854" s="201">
        <f t="shared" si="276"/>
        <v>31629</v>
      </c>
      <c r="V1854" s="223">
        <f t="shared" si="268"/>
        <v>31629</v>
      </c>
      <c r="W1854" s="155"/>
      <c r="X1854" s="158"/>
      <c r="Y1854" s="152"/>
      <c r="Z1854" s="123"/>
      <c r="AA1854" s="124"/>
      <c r="AB1854" s="118"/>
      <c r="AC1854" s="135"/>
      <c r="AD1854" s="135"/>
      <c r="AE1854" s="144"/>
      <c r="AF1854" s="145"/>
      <c r="AG1854" s="135"/>
    </row>
    <row r="1855" spans="1:33" hidden="1">
      <c r="A1855" s="61" t="s">
        <v>6642</v>
      </c>
      <c r="B1855" s="31" t="s">
        <v>4445</v>
      </c>
      <c r="C1855" s="32" t="s">
        <v>2271</v>
      </c>
      <c r="D1855" s="32" t="s">
        <v>2172</v>
      </c>
      <c r="E1855" s="32" t="s">
        <v>2126</v>
      </c>
      <c r="F1855" s="32" t="s">
        <v>2119</v>
      </c>
      <c r="G1855" s="34" t="s">
        <v>2108</v>
      </c>
      <c r="H1855" s="35" t="s">
        <v>3837</v>
      </c>
      <c r="I1855" s="315">
        <v>12469</v>
      </c>
      <c r="J1855" s="341">
        <v>2037</v>
      </c>
      <c r="K1855" s="355">
        <v>5</v>
      </c>
      <c r="L1855" s="327">
        <v>2379.85</v>
      </c>
      <c r="M1855" s="18">
        <f t="shared" si="272"/>
        <v>4.0099439999999998E-4</v>
      </c>
      <c r="N1855" s="18">
        <f t="shared" si="273"/>
        <v>3.432256E-4</v>
      </c>
      <c r="O1855" s="36">
        <f t="shared" si="274"/>
        <v>1.73386E-5</v>
      </c>
      <c r="P1855" s="362">
        <f t="shared" si="275"/>
        <v>1855</v>
      </c>
      <c r="Q1855" s="220"/>
      <c r="R1855" s="220"/>
      <c r="S1855" s="220"/>
      <c r="T1855" s="220"/>
      <c r="U1855" s="201">
        <f t="shared" si="276"/>
        <v>1855</v>
      </c>
      <c r="V1855" s="223">
        <f t="shared" si="268"/>
        <v>1855</v>
      </c>
      <c r="W1855" s="155"/>
      <c r="X1855" s="158"/>
      <c r="Y1855" s="152"/>
      <c r="Z1855" s="123"/>
      <c r="AA1855" s="124"/>
      <c r="AB1855" s="118"/>
      <c r="AC1855" s="135"/>
      <c r="AD1855" s="135"/>
      <c r="AE1855" s="144"/>
      <c r="AF1855" s="145"/>
      <c r="AG1855" s="135"/>
    </row>
    <row r="1856" spans="1:33" hidden="1">
      <c r="A1856" s="61" t="s">
        <v>6643</v>
      </c>
      <c r="B1856" s="31" t="s">
        <v>4446</v>
      </c>
      <c r="C1856" s="32" t="s">
        <v>2271</v>
      </c>
      <c r="D1856" s="32" t="s">
        <v>2174</v>
      </c>
      <c r="E1856" s="32" t="s">
        <v>2116</v>
      </c>
      <c r="F1856" s="32" t="s">
        <v>2117</v>
      </c>
      <c r="G1856" s="34" t="s">
        <v>2107</v>
      </c>
      <c r="H1856" s="35" t="s">
        <v>3838</v>
      </c>
      <c r="I1856" s="315">
        <v>54259</v>
      </c>
      <c r="J1856" s="341">
        <v>6062</v>
      </c>
      <c r="K1856" s="355">
        <v>50</v>
      </c>
      <c r="L1856" s="327">
        <v>1847.46</v>
      </c>
      <c r="M1856" s="18">
        <f t="shared" si="272"/>
        <v>9.2150610000000003E-4</v>
      </c>
      <c r="N1856" s="18">
        <f t="shared" si="273"/>
        <v>3.0237027999999999E-3</v>
      </c>
      <c r="O1856" s="36">
        <f t="shared" si="274"/>
        <v>1.5274789999999999E-4</v>
      </c>
      <c r="P1856" s="362">
        <f t="shared" si="275"/>
        <v>16344</v>
      </c>
      <c r="Q1856" s="220"/>
      <c r="R1856" s="220"/>
      <c r="S1856" s="220"/>
      <c r="T1856" s="220"/>
      <c r="U1856" s="201">
        <f t="shared" si="276"/>
        <v>16344</v>
      </c>
      <c r="V1856" s="223">
        <f t="shared" si="268"/>
        <v>16344</v>
      </c>
      <c r="W1856" s="155"/>
      <c r="X1856" s="158"/>
      <c r="Y1856" s="152"/>
      <c r="Z1856" s="123"/>
      <c r="AA1856" s="124"/>
      <c r="AB1856" s="118"/>
      <c r="AC1856" s="135"/>
      <c r="AD1856" s="135"/>
      <c r="AE1856" s="144"/>
      <c r="AF1856" s="145"/>
      <c r="AG1856" s="135"/>
    </row>
    <row r="1857" spans="1:33" hidden="1">
      <c r="A1857" s="61" t="s">
        <v>6644</v>
      </c>
      <c r="B1857" s="31" t="s">
        <v>4447</v>
      </c>
      <c r="C1857" s="32" t="s">
        <v>2271</v>
      </c>
      <c r="D1857" s="32" t="s">
        <v>2174</v>
      </c>
      <c r="E1857" s="32" t="s">
        <v>2115</v>
      </c>
      <c r="F1857" s="32" t="s">
        <v>2119</v>
      </c>
      <c r="G1857" s="34" t="s">
        <v>2108</v>
      </c>
      <c r="H1857" s="35" t="s">
        <v>3839</v>
      </c>
      <c r="I1857" s="315">
        <v>5165</v>
      </c>
      <c r="J1857" s="341">
        <v>736</v>
      </c>
      <c r="K1857" s="355">
        <v>19</v>
      </c>
      <c r="L1857" s="327">
        <v>1522.08</v>
      </c>
      <c r="M1857" s="18">
        <f t="shared" si="272"/>
        <v>3.6786060000000001E-3</v>
      </c>
      <c r="N1857" s="18">
        <f t="shared" si="273"/>
        <v>1.7787855999999999E-3</v>
      </c>
      <c r="O1857" s="36">
        <f t="shared" si="274"/>
        <v>8.9858599999999994E-5</v>
      </c>
      <c r="P1857" s="362">
        <f t="shared" si="275"/>
        <v>9614</v>
      </c>
      <c r="Q1857" s="220"/>
      <c r="R1857" s="220"/>
      <c r="S1857" s="220"/>
      <c r="T1857" s="220"/>
      <c r="U1857" s="201">
        <f t="shared" si="276"/>
        <v>9614</v>
      </c>
      <c r="V1857" s="223">
        <f t="shared" si="268"/>
        <v>9614</v>
      </c>
      <c r="W1857" s="155"/>
      <c r="X1857" s="158"/>
      <c r="Y1857" s="152"/>
      <c r="Z1857" s="123"/>
      <c r="AA1857" s="124"/>
      <c r="AB1857" s="118"/>
      <c r="AC1857" s="135"/>
      <c r="AD1857" s="135"/>
      <c r="AE1857" s="144"/>
      <c r="AF1857" s="145"/>
      <c r="AG1857" s="135"/>
    </row>
    <row r="1858" spans="1:33" hidden="1">
      <c r="A1858" s="61" t="s">
        <v>6645</v>
      </c>
      <c r="B1858" s="31" t="s">
        <v>4448</v>
      </c>
      <c r="C1858" s="32" t="s">
        <v>2271</v>
      </c>
      <c r="D1858" s="32" t="s">
        <v>2174</v>
      </c>
      <c r="E1858" s="32" t="s">
        <v>2120</v>
      </c>
      <c r="F1858" s="32">
        <v>3</v>
      </c>
      <c r="G1858" s="34" t="s">
        <v>2109</v>
      </c>
      <c r="H1858" s="35" t="s">
        <v>3840</v>
      </c>
      <c r="I1858" s="315">
        <v>5676</v>
      </c>
      <c r="J1858" s="341">
        <v>649</v>
      </c>
      <c r="K1858" s="355">
        <v>5</v>
      </c>
      <c r="L1858" s="327">
        <v>1128.3800000000001</v>
      </c>
      <c r="M1858" s="18">
        <f t="shared" si="272"/>
        <v>8.8090200000000003E-4</v>
      </c>
      <c r="N1858" s="18">
        <f t="shared" si="273"/>
        <v>5.0666030000000003E-4</v>
      </c>
      <c r="O1858" s="36">
        <f t="shared" si="274"/>
        <v>2.5594800000000001E-5</v>
      </c>
      <c r="P1858" s="362">
        <f t="shared" si="275"/>
        <v>2738</v>
      </c>
      <c r="Q1858" s="220"/>
      <c r="R1858" s="220"/>
      <c r="S1858" s="220"/>
      <c r="T1858" s="220"/>
      <c r="U1858" s="201">
        <f t="shared" si="276"/>
        <v>2738</v>
      </c>
      <c r="V1858" s="223">
        <f t="shared" si="268"/>
        <v>2738</v>
      </c>
      <c r="W1858" s="155"/>
      <c r="X1858" s="158"/>
      <c r="Y1858" s="152"/>
      <c r="Z1858" s="123"/>
      <c r="AA1858" s="124"/>
      <c r="AB1858" s="118"/>
      <c r="AC1858" s="135"/>
      <c r="AD1858" s="135"/>
      <c r="AE1858" s="144"/>
      <c r="AF1858" s="145"/>
      <c r="AG1858" s="135"/>
    </row>
    <row r="1859" spans="1:33" hidden="1">
      <c r="A1859" s="61" t="s">
        <v>6646</v>
      </c>
      <c r="B1859" s="31" t="s">
        <v>4449</v>
      </c>
      <c r="C1859" s="32" t="s">
        <v>2271</v>
      </c>
      <c r="D1859" s="32" t="s">
        <v>2174</v>
      </c>
      <c r="E1859" s="32" t="s">
        <v>2122</v>
      </c>
      <c r="F1859" s="32" t="s">
        <v>2119</v>
      </c>
      <c r="G1859" s="34" t="s">
        <v>2108</v>
      </c>
      <c r="H1859" s="35" t="s">
        <v>3841</v>
      </c>
      <c r="I1859" s="315">
        <v>11185</v>
      </c>
      <c r="J1859" s="341">
        <v>1391</v>
      </c>
      <c r="K1859" s="355">
        <v>14</v>
      </c>
      <c r="L1859" s="327">
        <v>1453.21</v>
      </c>
      <c r="M1859" s="18">
        <f t="shared" si="272"/>
        <v>1.2516763000000001E-3</v>
      </c>
      <c r="N1859" s="18">
        <f t="shared" si="273"/>
        <v>1.1980936000000001E-3</v>
      </c>
      <c r="O1859" s="36">
        <f t="shared" si="274"/>
        <v>6.0523899999999998E-5</v>
      </c>
      <c r="P1859" s="362">
        <f t="shared" si="275"/>
        <v>6476</v>
      </c>
      <c r="Q1859" s="220"/>
      <c r="R1859" s="220"/>
      <c r="S1859" s="220"/>
      <c r="T1859" s="220"/>
      <c r="U1859" s="201">
        <f t="shared" si="276"/>
        <v>6476</v>
      </c>
      <c r="V1859" s="223">
        <f t="shared" si="268"/>
        <v>6476</v>
      </c>
      <c r="W1859" s="155"/>
      <c r="X1859" s="158"/>
      <c r="Y1859" s="152"/>
      <c r="Z1859" s="123"/>
      <c r="AA1859" s="124"/>
      <c r="AB1859" s="118"/>
      <c r="AC1859" s="135"/>
      <c r="AD1859" s="135"/>
      <c r="AE1859" s="144"/>
      <c r="AF1859" s="145"/>
      <c r="AG1859" s="135"/>
    </row>
    <row r="1860" spans="1:33" hidden="1">
      <c r="A1860" s="61" t="s">
        <v>6647</v>
      </c>
      <c r="B1860" s="31" t="s">
        <v>4450</v>
      </c>
      <c r="C1860" s="32" t="s">
        <v>2271</v>
      </c>
      <c r="D1860" s="32" t="s">
        <v>2174</v>
      </c>
      <c r="E1860" s="32" t="s">
        <v>2124</v>
      </c>
      <c r="F1860" s="32">
        <v>3</v>
      </c>
      <c r="G1860" s="34" t="s">
        <v>2109</v>
      </c>
      <c r="H1860" s="35" t="s">
        <v>3842</v>
      </c>
      <c r="I1860" s="315">
        <v>11641</v>
      </c>
      <c r="J1860" s="341">
        <v>1405</v>
      </c>
      <c r="K1860" s="355">
        <v>21</v>
      </c>
      <c r="L1860" s="327">
        <v>1466.97</v>
      </c>
      <c r="M1860" s="18">
        <f t="shared" si="272"/>
        <v>1.8039687E-3</v>
      </c>
      <c r="N1860" s="18">
        <f t="shared" si="273"/>
        <v>1.7277626000000001E-3</v>
      </c>
      <c r="O1860" s="36">
        <f t="shared" si="274"/>
        <v>8.72811E-5</v>
      </c>
      <c r="P1860" s="362">
        <f t="shared" si="275"/>
        <v>9339</v>
      </c>
      <c r="Q1860" s="220"/>
      <c r="R1860" s="220"/>
      <c r="S1860" s="220"/>
      <c r="T1860" s="220"/>
      <c r="U1860" s="201">
        <f t="shared" si="276"/>
        <v>9339</v>
      </c>
      <c r="V1860" s="223">
        <f t="shared" si="268"/>
        <v>9339</v>
      </c>
      <c r="W1860" s="155"/>
      <c r="X1860" s="158"/>
      <c r="Y1860" s="152"/>
      <c r="Z1860" s="123"/>
      <c r="AA1860" s="124"/>
      <c r="AB1860" s="118"/>
      <c r="AC1860" s="135"/>
      <c r="AD1860" s="135"/>
      <c r="AE1860" s="144"/>
      <c r="AF1860" s="145"/>
      <c r="AG1860" s="135"/>
    </row>
    <row r="1861" spans="1:33" hidden="1">
      <c r="A1861" s="61" t="s">
        <v>6648</v>
      </c>
      <c r="B1861" s="31" t="s">
        <v>4451</v>
      </c>
      <c r="C1861" s="32" t="s">
        <v>2271</v>
      </c>
      <c r="D1861" s="32" t="s">
        <v>2174</v>
      </c>
      <c r="E1861" s="32" t="s">
        <v>2126</v>
      </c>
      <c r="F1861" s="32" t="s">
        <v>2119</v>
      </c>
      <c r="G1861" s="34" t="s">
        <v>2108</v>
      </c>
      <c r="H1861" s="35" t="s">
        <v>3843</v>
      </c>
      <c r="I1861" s="315">
        <v>7446</v>
      </c>
      <c r="J1861" s="341">
        <v>854</v>
      </c>
      <c r="K1861" s="355">
        <v>12</v>
      </c>
      <c r="L1861" s="327">
        <v>1212.04</v>
      </c>
      <c r="M1861" s="18">
        <f t="shared" si="272"/>
        <v>1.6116035E-3</v>
      </c>
      <c r="N1861" s="18">
        <f t="shared" si="273"/>
        <v>1.1355313000000001E-3</v>
      </c>
      <c r="O1861" s="36">
        <f t="shared" si="274"/>
        <v>5.73634E-5</v>
      </c>
      <c r="P1861" s="362">
        <f t="shared" si="275"/>
        <v>6137</v>
      </c>
      <c r="Q1861" s="220"/>
      <c r="R1861" s="220"/>
      <c r="S1861" s="220"/>
      <c r="T1861" s="220"/>
      <c r="U1861" s="201">
        <f t="shared" si="276"/>
        <v>6137</v>
      </c>
      <c r="V1861" s="223">
        <f t="shared" ref="V1861:V1924" si="277">MIN(P1861:S1861)</f>
        <v>6137</v>
      </c>
      <c r="W1861" s="155"/>
      <c r="X1861" s="158"/>
      <c r="Y1861" s="152"/>
      <c r="Z1861" s="123"/>
      <c r="AA1861" s="124"/>
      <c r="AB1861" s="118"/>
      <c r="AC1861" s="135"/>
      <c r="AD1861" s="135"/>
      <c r="AE1861" s="144"/>
      <c r="AF1861" s="145"/>
      <c r="AG1861" s="135"/>
    </row>
    <row r="1862" spans="1:33" hidden="1">
      <c r="A1862" s="61" t="s">
        <v>6649</v>
      </c>
      <c r="B1862" s="31" t="s">
        <v>4452</v>
      </c>
      <c r="C1862" s="32" t="s">
        <v>2271</v>
      </c>
      <c r="D1862" s="32" t="s">
        <v>2174</v>
      </c>
      <c r="E1862" s="32" t="s">
        <v>2133</v>
      </c>
      <c r="F1862" s="32" t="s">
        <v>2119</v>
      </c>
      <c r="G1862" s="34" t="s">
        <v>2108</v>
      </c>
      <c r="H1862" s="35" t="s">
        <v>3844</v>
      </c>
      <c r="I1862" s="315">
        <v>6888</v>
      </c>
      <c r="J1862" s="341">
        <v>829</v>
      </c>
      <c r="K1862" s="355">
        <v>0</v>
      </c>
      <c r="L1862" s="327">
        <v>2157.34</v>
      </c>
      <c r="M1862" s="18">
        <f t="shared" si="272"/>
        <v>0</v>
      </c>
      <c r="N1862" s="18">
        <f t="shared" si="273"/>
        <v>0</v>
      </c>
      <c r="O1862" s="36">
        <f t="shared" si="274"/>
        <v>0</v>
      </c>
      <c r="P1862" s="362">
        <f t="shared" si="275"/>
        <v>0</v>
      </c>
      <c r="Q1862" s="220"/>
      <c r="R1862" s="220"/>
      <c r="S1862" s="220"/>
      <c r="T1862" s="220"/>
      <c r="U1862" s="201">
        <f t="shared" si="276"/>
        <v>0</v>
      </c>
      <c r="V1862" s="223">
        <f t="shared" si="277"/>
        <v>0</v>
      </c>
      <c r="W1862" s="155"/>
      <c r="X1862" s="158"/>
      <c r="Y1862" s="152"/>
      <c r="Z1862" s="123"/>
      <c r="AA1862" s="124"/>
      <c r="AB1862" s="118"/>
      <c r="AC1862" s="135"/>
      <c r="AD1862" s="135"/>
      <c r="AE1862" s="144"/>
      <c r="AF1862" s="145"/>
      <c r="AG1862" s="135"/>
    </row>
    <row r="1863" spans="1:33" hidden="1">
      <c r="A1863" s="61" t="s">
        <v>6650</v>
      </c>
      <c r="B1863" s="31" t="s">
        <v>4453</v>
      </c>
      <c r="C1863" s="32" t="s">
        <v>2271</v>
      </c>
      <c r="D1863" s="32" t="s">
        <v>2174</v>
      </c>
      <c r="E1863" s="32" t="s">
        <v>2157</v>
      </c>
      <c r="F1863" s="32" t="s">
        <v>2119</v>
      </c>
      <c r="G1863" s="34" t="s">
        <v>2108</v>
      </c>
      <c r="H1863" s="35" t="s">
        <v>2494</v>
      </c>
      <c r="I1863" s="315">
        <v>5150</v>
      </c>
      <c r="J1863" s="341">
        <v>630</v>
      </c>
      <c r="K1863" s="355">
        <v>20</v>
      </c>
      <c r="L1863" s="327">
        <v>1357.77</v>
      </c>
      <c r="M1863" s="18">
        <f t="shared" si="272"/>
        <v>3.8834950999999999E-3</v>
      </c>
      <c r="N1863" s="18">
        <f t="shared" si="273"/>
        <v>1.8019265999999999E-3</v>
      </c>
      <c r="O1863" s="36">
        <f t="shared" si="274"/>
        <v>9.1027599999999996E-5</v>
      </c>
      <c r="P1863" s="362">
        <f t="shared" si="275"/>
        <v>9739</v>
      </c>
      <c r="Q1863" s="220"/>
      <c r="R1863" s="220"/>
      <c r="S1863" s="220"/>
      <c r="T1863" s="220"/>
      <c r="U1863" s="201">
        <f t="shared" si="276"/>
        <v>9739</v>
      </c>
      <c r="V1863" s="223">
        <f t="shared" si="277"/>
        <v>9739</v>
      </c>
      <c r="W1863" s="155"/>
      <c r="X1863" s="158"/>
      <c r="Y1863" s="152"/>
      <c r="Z1863" s="123"/>
      <c r="AA1863" s="124"/>
      <c r="AB1863" s="118"/>
      <c r="AC1863" s="135"/>
      <c r="AD1863" s="135"/>
      <c r="AE1863" s="144"/>
      <c r="AF1863" s="145"/>
      <c r="AG1863" s="135"/>
    </row>
    <row r="1864" spans="1:33" hidden="1">
      <c r="A1864" s="61" t="s">
        <v>6651</v>
      </c>
      <c r="B1864" s="31" t="s">
        <v>4454</v>
      </c>
      <c r="C1864" s="32" t="s">
        <v>2271</v>
      </c>
      <c r="D1864" s="32" t="s">
        <v>2175</v>
      </c>
      <c r="E1864" s="32" t="s">
        <v>2116</v>
      </c>
      <c r="F1864" s="32">
        <v>3</v>
      </c>
      <c r="G1864" s="34" t="s">
        <v>2109</v>
      </c>
      <c r="H1864" s="35" t="s">
        <v>3845</v>
      </c>
      <c r="I1864" s="315">
        <v>41909</v>
      </c>
      <c r="J1864" s="341">
        <v>5736</v>
      </c>
      <c r="K1864" s="355">
        <v>61</v>
      </c>
      <c r="L1864" s="327">
        <v>1703.72</v>
      </c>
      <c r="M1864" s="18">
        <f t="shared" si="272"/>
        <v>1.4555346000000001E-3</v>
      </c>
      <c r="N1864" s="18">
        <f t="shared" si="273"/>
        <v>4.9004217000000001E-3</v>
      </c>
      <c r="O1864" s="36">
        <f t="shared" si="274"/>
        <v>2.475539E-4</v>
      </c>
      <c r="P1864" s="362">
        <f t="shared" si="275"/>
        <v>26488</v>
      </c>
      <c r="Q1864" s="220"/>
      <c r="R1864" s="220"/>
      <c r="S1864" s="220"/>
      <c r="T1864" s="220"/>
      <c r="U1864" s="201">
        <f t="shared" si="276"/>
        <v>26488</v>
      </c>
      <c r="V1864" s="223">
        <f t="shared" si="277"/>
        <v>26488</v>
      </c>
      <c r="W1864" s="155"/>
      <c r="X1864" s="158"/>
      <c r="Y1864" s="152"/>
      <c r="Z1864" s="123"/>
      <c r="AA1864" s="124"/>
      <c r="AB1864" s="118"/>
      <c r="AC1864" s="135"/>
      <c r="AD1864" s="135"/>
      <c r="AE1864" s="144"/>
      <c r="AF1864" s="145"/>
      <c r="AG1864" s="135"/>
    </row>
    <row r="1865" spans="1:33" hidden="1">
      <c r="A1865" s="61" t="s">
        <v>6652</v>
      </c>
      <c r="B1865" s="31" t="s">
        <v>4455</v>
      </c>
      <c r="C1865" s="32" t="s">
        <v>2271</v>
      </c>
      <c r="D1865" s="32" t="s">
        <v>2175</v>
      </c>
      <c r="E1865" s="32" t="s">
        <v>2115</v>
      </c>
      <c r="F1865" s="32" t="s">
        <v>2119</v>
      </c>
      <c r="G1865" s="34" t="s">
        <v>2108</v>
      </c>
      <c r="H1865" s="35" t="s">
        <v>3846</v>
      </c>
      <c r="I1865" s="315">
        <v>9856</v>
      </c>
      <c r="J1865" s="341">
        <v>1512</v>
      </c>
      <c r="K1865" s="355">
        <v>8</v>
      </c>
      <c r="L1865" s="327">
        <v>1579.89</v>
      </c>
      <c r="M1865" s="18">
        <f t="shared" ref="M1865:M1896" si="278" xml:space="preserve"> ROUNDDOWN(K1865/I1865,10)</f>
        <v>8.1168829999999997E-4</v>
      </c>
      <c r="N1865" s="18">
        <f t="shared" ref="N1865:N1896" si="279">ROUNDDOWN(J1865*M1865/L1865,10)</f>
        <v>7.7680890000000002E-4</v>
      </c>
      <c r="O1865" s="36">
        <f t="shared" ref="O1865:O1896" si="280">ROUNDDOWN(N1865/$N$2500,10)</f>
        <v>3.9241900000000001E-5</v>
      </c>
      <c r="P1865" s="362">
        <f t="shared" si="275"/>
        <v>4198</v>
      </c>
      <c r="Q1865" s="220"/>
      <c r="R1865" s="220"/>
      <c r="S1865" s="220"/>
      <c r="T1865" s="220"/>
      <c r="U1865" s="201">
        <f t="shared" si="276"/>
        <v>4198</v>
      </c>
      <c r="V1865" s="223">
        <f t="shared" si="277"/>
        <v>4198</v>
      </c>
      <c r="W1865" s="155"/>
      <c r="X1865" s="158"/>
      <c r="Y1865" s="152"/>
      <c r="Z1865" s="123"/>
      <c r="AA1865" s="124"/>
      <c r="AB1865" s="118"/>
      <c r="AC1865" s="135"/>
      <c r="AD1865" s="135"/>
      <c r="AE1865" s="144"/>
      <c r="AF1865" s="145"/>
      <c r="AG1865" s="135"/>
    </row>
    <row r="1866" spans="1:33" hidden="1">
      <c r="A1866" s="61" t="s">
        <v>6653</v>
      </c>
      <c r="B1866" s="31" t="s">
        <v>4456</v>
      </c>
      <c r="C1866" s="32" t="s">
        <v>2271</v>
      </c>
      <c r="D1866" s="32" t="s">
        <v>2175</v>
      </c>
      <c r="E1866" s="32" t="s">
        <v>2120</v>
      </c>
      <c r="F1866" s="32" t="s">
        <v>2119</v>
      </c>
      <c r="G1866" s="34" t="s">
        <v>2108</v>
      </c>
      <c r="H1866" s="35" t="s">
        <v>3847</v>
      </c>
      <c r="I1866" s="315">
        <v>4185</v>
      </c>
      <c r="J1866" s="341">
        <v>639</v>
      </c>
      <c r="K1866" s="355">
        <v>2</v>
      </c>
      <c r="L1866" s="327">
        <v>1802.72</v>
      </c>
      <c r="M1866" s="18">
        <f t="shared" si="278"/>
        <v>4.7789719999999998E-4</v>
      </c>
      <c r="N1866" s="18">
        <f t="shared" si="279"/>
        <v>1.6939750000000001E-4</v>
      </c>
      <c r="O1866" s="36">
        <f t="shared" si="280"/>
        <v>8.5574000000000004E-6</v>
      </c>
      <c r="P1866" s="362">
        <f t="shared" si="275"/>
        <v>915</v>
      </c>
      <c r="Q1866" s="220"/>
      <c r="R1866" s="220"/>
      <c r="S1866" s="220"/>
      <c r="T1866" s="220"/>
      <c r="U1866" s="201">
        <f t="shared" si="276"/>
        <v>915</v>
      </c>
      <c r="V1866" s="223">
        <f t="shared" si="277"/>
        <v>915</v>
      </c>
      <c r="W1866" s="155"/>
      <c r="X1866" s="158"/>
      <c r="Y1866" s="152"/>
      <c r="Z1866" s="123"/>
      <c r="AA1866" s="124"/>
      <c r="AB1866" s="118"/>
      <c r="AC1866" s="135"/>
      <c r="AD1866" s="135"/>
      <c r="AE1866" s="144"/>
      <c r="AF1866" s="145"/>
      <c r="AG1866" s="135"/>
    </row>
    <row r="1867" spans="1:33" hidden="1">
      <c r="A1867" s="61" t="s">
        <v>6654</v>
      </c>
      <c r="B1867" s="31" t="s">
        <v>4457</v>
      </c>
      <c r="C1867" s="32" t="s">
        <v>2271</v>
      </c>
      <c r="D1867" s="32" t="s">
        <v>2175</v>
      </c>
      <c r="E1867" s="32" t="s">
        <v>2122</v>
      </c>
      <c r="F1867" s="32" t="s">
        <v>2119</v>
      </c>
      <c r="G1867" s="34" t="s">
        <v>2108</v>
      </c>
      <c r="H1867" s="35" t="s">
        <v>3848</v>
      </c>
      <c r="I1867" s="315">
        <v>9676</v>
      </c>
      <c r="J1867" s="341">
        <v>1195</v>
      </c>
      <c r="K1867" s="355">
        <v>12</v>
      </c>
      <c r="L1867" s="327">
        <v>1733.6</v>
      </c>
      <c r="M1867" s="18">
        <f t="shared" si="278"/>
        <v>1.2401818E-3</v>
      </c>
      <c r="N1867" s="18">
        <f t="shared" si="279"/>
        <v>8.5487840000000002E-4</v>
      </c>
      <c r="O1867" s="36">
        <f t="shared" si="280"/>
        <v>4.3185700000000002E-5</v>
      </c>
      <c r="P1867" s="362">
        <f t="shared" si="275"/>
        <v>4620</v>
      </c>
      <c r="Q1867" s="220"/>
      <c r="R1867" s="220"/>
      <c r="S1867" s="220"/>
      <c r="T1867" s="220"/>
      <c r="U1867" s="201">
        <f t="shared" si="276"/>
        <v>4620</v>
      </c>
      <c r="V1867" s="223">
        <f t="shared" si="277"/>
        <v>4620</v>
      </c>
      <c r="W1867" s="155"/>
      <c r="X1867" s="158"/>
      <c r="Y1867" s="152"/>
      <c r="Z1867" s="123"/>
      <c r="AA1867" s="124"/>
      <c r="AB1867" s="118"/>
      <c r="AC1867" s="135"/>
      <c r="AD1867" s="135"/>
      <c r="AE1867" s="144"/>
      <c r="AF1867" s="145"/>
      <c r="AG1867" s="135"/>
    </row>
    <row r="1868" spans="1:33" hidden="1">
      <c r="A1868" s="61" t="s">
        <v>6655</v>
      </c>
      <c r="B1868" s="31" t="s">
        <v>4458</v>
      </c>
      <c r="C1868" s="32" t="s">
        <v>2271</v>
      </c>
      <c r="D1868" s="32" t="s">
        <v>2175</v>
      </c>
      <c r="E1868" s="32" t="s">
        <v>2124</v>
      </c>
      <c r="F1868" s="32" t="s">
        <v>2119</v>
      </c>
      <c r="G1868" s="34" t="s">
        <v>2108</v>
      </c>
      <c r="H1868" s="35" t="s">
        <v>3849</v>
      </c>
      <c r="I1868" s="315">
        <v>12540</v>
      </c>
      <c r="J1868" s="341">
        <v>1969</v>
      </c>
      <c r="K1868" s="355">
        <v>3</v>
      </c>
      <c r="L1868" s="327">
        <v>2031.38</v>
      </c>
      <c r="M1868" s="18">
        <f t="shared" si="278"/>
        <v>2.3923440000000001E-4</v>
      </c>
      <c r="N1868" s="18">
        <f t="shared" si="279"/>
        <v>2.3188789999999999E-4</v>
      </c>
      <c r="O1868" s="36">
        <f t="shared" si="280"/>
        <v>1.17142E-5</v>
      </c>
      <c r="P1868" s="362">
        <f t="shared" si="275"/>
        <v>1253</v>
      </c>
      <c r="Q1868" s="220"/>
      <c r="R1868" s="220"/>
      <c r="S1868" s="220"/>
      <c r="T1868" s="220"/>
      <c r="U1868" s="201">
        <f t="shared" si="276"/>
        <v>1253</v>
      </c>
      <c r="V1868" s="223">
        <f t="shared" si="277"/>
        <v>1253</v>
      </c>
      <c r="W1868" s="155"/>
      <c r="X1868" s="158"/>
      <c r="Y1868" s="152"/>
      <c r="Z1868" s="123"/>
      <c r="AA1868" s="124"/>
      <c r="AB1868" s="118"/>
      <c r="AC1868" s="135"/>
      <c r="AD1868" s="135"/>
      <c r="AE1868" s="144"/>
      <c r="AF1868" s="145"/>
      <c r="AG1868" s="135"/>
    </row>
    <row r="1869" spans="1:33" hidden="1">
      <c r="A1869" s="61" t="s">
        <v>6656</v>
      </c>
      <c r="B1869" s="31" t="s">
        <v>4459</v>
      </c>
      <c r="C1869" s="32" t="s">
        <v>2271</v>
      </c>
      <c r="D1869" s="32" t="s">
        <v>2177</v>
      </c>
      <c r="E1869" s="32" t="s">
        <v>2116</v>
      </c>
      <c r="F1869" s="32" t="s">
        <v>2117</v>
      </c>
      <c r="G1869" s="34" t="s">
        <v>2107</v>
      </c>
      <c r="H1869" s="35" t="s">
        <v>3850</v>
      </c>
      <c r="I1869" s="315">
        <v>8548</v>
      </c>
      <c r="J1869" s="341">
        <v>979</v>
      </c>
      <c r="K1869" s="355">
        <v>44</v>
      </c>
      <c r="L1869" s="327">
        <v>1402.91</v>
      </c>
      <c r="M1869" s="18">
        <f t="shared" si="278"/>
        <v>5.1474028999999996E-3</v>
      </c>
      <c r="N1869" s="18">
        <f t="shared" si="279"/>
        <v>3.592039E-3</v>
      </c>
      <c r="O1869" s="36">
        <f t="shared" si="280"/>
        <v>1.8145849999999999E-4</v>
      </c>
      <c r="P1869" s="362">
        <f t="shared" si="275"/>
        <v>19416</v>
      </c>
      <c r="Q1869" s="220"/>
      <c r="R1869" s="220"/>
      <c r="S1869" s="220"/>
      <c r="T1869" s="220"/>
      <c r="U1869" s="201">
        <f t="shared" si="276"/>
        <v>19416</v>
      </c>
      <c r="V1869" s="223">
        <f t="shared" si="277"/>
        <v>19416</v>
      </c>
      <c r="W1869" s="155"/>
      <c r="X1869" s="158"/>
      <c r="Y1869" s="152"/>
      <c r="Z1869" s="123"/>
      <c r="AA1869" s="124"/>
      <c r="AB1869" s="118"/>
      <c r="AC1869" s="135"/>
      <c r="AD1869" s="135"/>
      <c r="AE1869" s="144"/>
      <c r="AF1869" s="145"/>
      <c r="AG1869" s="135"/>
    </row>
    <row r="1870" spans="1:33" hidden="1">
      <c r="A1870" s="61" t="s">
        <v>6657</v>
      </c>
      <c r="B1870" s="31" t="s">
        <v>4460</v>
      </c>
      <c r="C1870" s="32" t="s">
        <v>2271</v>
      </c>
      <c r="D1870" s="32" t="s">
        <v>2177</v>
      </c>
      <c r="E1870" s="32" t="s">
        <v>2115</v>
      </c>
      <c r="F1870" s="32" t="s">
        <v>2117</v>
      </c>
      <c r="G1870" s="34" t="s">
        <v>2107</v>
      </c>
      <c r="H1870" s="35" t="s">
        <v>3851</v>
      </c>
      <c r="I1870" s="315">
        <v>7418</v>
      </c>
      <c r="J1870" s="341">
        <v>939</v>
      </c>
      <c r="K1870" s="355">
        <v>6</v>
      </c>
      <c r="L1870" s="327">
        <v>2652.75</v>
      </c>
      <c r="M1870" s="18">
        <f t="shared" si="278"/>
        <v>8.0884329999999995E-4</v>
      </c>
      <c r="N1870" s="18">
        <f t="shared" si="279"/>
        <v>2.8630810000000002E-4</v>
      </c>
      <c r="O1870" s="36">
        <f t="shared" si="280"/>
        <v>1.4463299999999999E-5</v>
      </c>
      <c r="P1870" s="362">
        <f t="shared" si="275"/>
        <v>1547</v>
      </c>
      <c r="Q1870" s="220"/>
      <c r="R1870" s="220"/>
      <c r="S1870" s="220"/>
      <c r="T1870" s="220"/>
      <c r="U1870" s="201">
        <f t="shared" si="276"/>
        <v>1547</v>
      </c>
      <c r="V1870" s="223">
        <f t="shared" si="277"/>
        <v>1547</v>
      </c>
      <c r="W1870" s="155"/>
      <c r="X1870" s="158"/>
      <c r="Y1870" s="152"/>
      <c r="Z1870" s="123"/>
      <c r="AA1870" s="124"/>
      <c r="AB1870" s="118"/>
      <c r="AC1870" s="135"/>
      <c r="AD1870" s="135"/>
      <c r="AE1870" s="144"/>
      <c r="AF1870" s="145"/>
      <c r="AG1870" s="135"/>
    </row>
    <row r="1871" spans="1:33" hidden="1">
      <c r="A1871" s="61" t="s">
        <v>6658</v>
      </c>
      <c r="B1871" s="31" t="s">
        <v>4461</v>
      </c>
      <c r="C1871" s="32" t="s">
        <v>2271</v>
      </c>
      <c r="D1871" s="32" t="s">
        <v>2177</v>
      </c>
      <c r="E1871" s="32" t="s">
        <v>2120</v>
      </c>
      <c r="F1871" s="32" t="s">
        <v>2117</v>
      </c>
      <c r="G1871" s="34" t="s">
        <v>2107</v>
      </c>
      <c r="H1871" s="35" t="s">
        <v>3852</v>
      </c>
      <c r="I1871" s="315">
        <v>16903</v>
      </c>
      <c r="J1871" s="341">
        <v>2069</v>
      </c>
      <c r="K1871" s="355">
        <v>24</v>
      </c>
      <c r="L1871" s="327">
        <v>1958.12</v>
      </c>
      <c r="M1871" s="18">
        <f t="shared" si="278"/>
        <v>1.4198661999999999E-3</v>
      </c>
      <c r="N1871" s="18">
        <f t="shared" si="279"/>
        <v>1.5002671E-3</v>
      </c>
      <c r="O1871" s="36">
        <f t="shared" si="280"/>
        <v>7.5788699999999995E-5</v>
      </c>
      <c r="P1871" s="362">
        <f t="shared" si="275"/>
        <v>8109</v>
      </c>
      <c r="Q1871" s="220"/>
      <c r="R1871" s="220"/>
      <c r="S1871" s="220"/>
      <c r="T1871" s="220"/>
      <c r="U1871" s="201">
        <f t="shared" si="276"/>
        <v>8109</v>
      </c>
      <c r="V1871" s="223">
        <f t="shared" si="277"/>
        <v>8109</v>
      </c>
      <c r="W1871" s="155"/>
      <c r="X1871" s="158"/>
      <c r="Y1871" s="152"/>
      <c r="Z1871" s="123"/>
      <c r="AA1871" s="124"/>
      <c r="AB1871" s="118"/>
      <c r="AC1871" s="135"/>
      <c r="AD1871" s="135"/>
      <c r="AE1871" s="144"/>
      <c r="AF1871" s="145"/>
      <c r="AG1871" s="135"/>
    </row>
    <row r="1872" spans="1:33" hidden="1">
      <c r="A1872" s="61" t="s">
        <v>6659</v>
      </c>
      <c r="B1872" s="31" t="s">
        <v>4462</v>
      </c>
      <c r="C1872" s="32" t="s">
        <v>2271</v>
      </c>
      <c r="D1872" s="32" t="s">
        <v>2177</v>
      </c>
      <c r="E1872" s="32" t="s">
        <v>2122</v>
      </c>
      <c r="F1872" s="32" t="s">
        <v>2117</v>
      </c>
      <c r="G1872" s="34" t="s">
        <v>2107</v>
      </c>
      <c r="H1872" s="35" t="s">
        <v>3853</v>
      </c>
      <c r="I1872" s="315">
        <v>61756</v>
      </c>
      <c r="J1872" s="341">
        <v>7830</v>
      </c>
      <c r="K1872" s="355">
        <v>101</v>
      </c>
      <c r="L1872" s="327">
        <v>2103.98</v>
      </c>
      <c r="M1872" s="18">
        <f t="shared" si="278"/>
        <v>1.6354685999999999E-3</v>
      </c>
      <c r="N1872" s="18">
        <f t="shared" si="279"/>
        <v>6.0864261999999999E-3</v>
      </c>
      <c r="O1872" s="36">
        <f t="shared" si="280"/>
        <v>3.074671E-4</v>
      </c>
      <c r="P1872" s="362">
        <f t="shared" si="275"/>
        <v>32898</v>
      </c>
      <c r="Q1872" s="220"/>
      <c r="R1872" s="220"/>
      <c r="S1872" s="220"/>
      <c r="T1872" s="220"/>
      <c r="U1872" s="201">
        <f t="shared" si="276"/>
        <v>32898</v>
      </c>
      <c r="V1872" s="223">
        <f t="shared" si="277"/>
        <v>32898</v>
      </c>
      <c r="W1872" s="155"/>
      <c r="X1872" s="158"/>
      <c r="Y1872" s="152"/>
      <c r="Z1872" s="123"/>
      <c r="AA1872" s="124"/>
      <c r="AB1872" s="118"/>
      <c r="AC1872" s="135"/>
      <c r="AD1872" s="135"/>
      <c r="AE1872" s="144"/>
      <c r="AF1872" s="145"/>
      <c r="AG1872" s="135"/>
    </row>
    <row r="1873" spans="1:33" hidden="1">
      <c r="A1873" s="61" t="s">
        <v>6660</v>
      </c>
      <c r="B1873" s="31" t="s">
        <v>4463</v>
      </c>
      <c r="C1873" s="32" t="s">
        <v>2271</v>
      </c>
      <c r="D1873" s="32" t="s">
        <v>2177</v>
      </c>
      <c r="E1873" s="32" t="s">
        <v>2124</v>
      </c>
      <c r="F1873" s="32" t="s">
        <v>2119</v>
      </c>
      <c r="G1873" s="34" t="s">
        <v>2108</v>
      </c>
      <c r="H1873" s="35" t="s">
        <v>3854</v>
      </c>
      <c r="I1873" s="315">
        <v>3177</v>
      </c>
      <c r="J1873" s="341">
        <v>378</v>
      </c>
      <c r="K1873" s="355">
        <v>10</v>
      </c>
      <c r="L1873" s="327">
        <v>2599.65</v>
      </c>
      <c r="M1873" s="18">
        <f t="shared" si="278"/>
        <v>3.1476235000000002E-3</v>
      </c>
      <c r="N1873" s="18">
        <f t="shared" si="279"/>
        <v>4.5767760000000002E-4</v>
      </c>
      <c r="O1873" s="36">
        <f t="shared" si="280"/>
        <v>2.31204E-5</v>
      </c>
      <c r="P1873" s="362">
        <f t="shared" si="275"/>
        <v>2473</v>
      </c>
      <c r="Q1873" s="220"/>
      <c r="R1873" s="220"/>
      <c r="S1873" s="220"/>
      <c r="T1873" s="220"/>
      <c r="U1873" s="201">
        <f t="shared" si="276"/>
        <v>2473</v>
      </c>
      <c r="V1873" s="223">
        <f t="shared" si="277"/>
        <v>2473</v>
      </c>
      <c r="W1873" s="155"/>
      <c r="X1873" s="158"/>
      <c r="Y1873" s="152"/>
      <c r="Z1873" s="123"/>
      <c r="AA1873" s="124"/>
      <c r="AB1873" s="118"/>
      <c r="AC1873" s="135"/>
      <c r="AD1873" s="135"/>
      <c r="AE1873" s="144"/>
      <c r="AF1873" s="145"/>
      <c r="AG1873" s="135"/>
    </row>
    <row r="1874" spans="1:33" hidden="1">
      <c r="A1874" s="61" t="s">
        <v>6661</v>
      </c>
      <c r="B1874" s="31" t="s">
        <v>4464</v>
      </c>
      <c r="C1874" s="32" t="s">
        <v>2271</v>
      </c>
      <c r="D1874" s="32" t="s">
        <v>2177</v>
      </c>
      <c r="E1874" s="32" t="s">
        <v>2126</v>
      </c>
      <c r="F1874" s="32" t="s">
        <v>2119</v>
      </c>
      <c r="G1874" s="34" t="s">
        <v>2108</v>
      </c>
      <c r="H1874" s="35" t="s">
        <v>3855</v>
      </c>
      <c r="I1874" s="315">
        <v>5806</v>
      </c>
      <c r="J1874" s="341">
        <v>732</v>
      </c>
      <c r="K1874" s="355">
        <v>4</v>
      </c>
      <c r="L1874" s="327">
        <v>3642.92</v>
      </c>
      <c r="M1874" s="18">
        <f t="shared" si="278"/>
        <v>6.8894240000000003E-4</v>
      </c>
      <c r="N1874" s="18">
        <f t="shared" si="279"/>
        <v>1.384345E-4</v>
      </c>
      <c r="O1874" s="36">
        <f t="shared" si="280"/>
        <v>6.9932000000000002E-6</v>
      </c>
      <c r="P1874" s="362">
        <f t="shared" si="275"/>
        <v>748</v>
      </c>
      <c r="Q1874" s="220"/>
      <c r="R1874" s="220"/>
      <c r="S1874" s="220"/>
      <c r="T1874" s="220"/>
      <c r="U1874" s="201">
        <f t="shared" si="276"/>
        <v>748</v>
      </c>
      <c r="V1874" s="223">
        <f t="shared" si="277"/>
        <v>748</v>
      </c>
      <c r="W1874" s="155"/>
      <c r="X1874" s="158"/>
      <c r="Y1874" s="152"/>
      <c r="Z1874" s="123"/>
      <c r="AA1874" s="124"/>
      <c r="AB1874" s="118"/>
      <c r="AC1874" s="135"/>
      <c r="AD1874" s="135"/>
      <c r="AE1874" s="144"/>
      <c r="AF1874" s="145"/>
      <c r="AG1874" s="135"/>
    </row>
    <row r="1875" spans="1:33" hidden="1">
      <c r="A1875" s="61" t="s">
        <v>6662</v>
      </c>
      <c r="B1875" s="31" t="s">
        <v>4465</v>
      </c>
      <c r="C1875" s="32" t="s">
        <v>2271</v>
      </c>
      <c r="D1875" s="32" t="s">
        <v>2177</v>
      </c>
      <c r="E1875" s="32" t="s">
        <v>2133</v>
      </c>
      <c r="F1875" s="32" t="s">
        <v>2119</v>
      </c>
      <c r="G1875" s="34" t="s">
        <v>2108</v>
      </c>
      <c r="H1875" s="35" t="s">
        <v>3856</v>
      </c>
      <c r="I1875" s="315">
        <v>12505</v>
      </c>
      <c r="J1875" s="341">
        <v>1757</v>
      </c>
      <c r="K1875" s="355">
        <v>17</v>
      </c>
      <c r="L1875" s="327">
        <v>2226.25</v>
      </c>
      <c r="M1875" s="18">
        <f t="shared" si="278"/>
        <v>1.3594562000000001E-3</v>
      </c>
      <c r="N1875" s="18">
        <f t="shared" si="279"/>
        <v>1.0729093E-3</v>
      </c>
      <c r="O1875" s="36">
        <f t="shared" si="280"/>
        <v>5.4200000000000003E-5</v>
      </c>
      <c r="P1875" s="362">
        <f t="shared" si="275"/>
        <v>5799</v>
      </c>
      <c r="Q1875" s="220"/>
      <c r="R1875" s="220"/>
      <c r="S1875" s="220"/>
      <c r="T1875" s="220"/>
      <c r="U1875" s="201">
        <f t="shared" si="276"/>
        <v>5799</v>
      </c>
      <c r="V1875" s="223">
        <f t="shared" si="277"/>
        <v>5799</v>
      </c>
      <c r="W1875" s="155"/>
      <c r="X1875" s="158"/>
      <c r="Y1875" s="152"/>
      <c r="Z1875" s="123"/>
      <c r="AA1875" s="124"/>
      <c r="AB1875" s="118"/>
      <c r="AC1875" s="135"/>
      <c r="AD1875" s="135"/>
      <c r="AE1875" s="144"/>
      <c r="AF1875" s="145"/>
      <c r="AG1875" s="135"/>
    </row>
    <row r="1876" spans="1:33" hidden="1">
      <c r="A1876" s="61" t="s">
        <v>6663</v>
      </c>
      <c r="B1876" s="31" t="s">
        <v>4466</v>
      </c>
      <c r="C1876" s="32" t="s">
        <v>2271</v>
      </c>
      <c r="D1876" s="32" t="s">
        <v>2177</v>
      </c>
      <c r="E1876" s="32" t="s">
        <v>2157</v>
      </c>
      <c r="F1876" s="32" t="s">
        <v>2119</v>
      </c>
      <c r="G1876" s="34" t="s">
        <v>2108</v>
      </c>
      <c r="H1876" s="35" t="s">
        <v>3857</v>
      </c>
      <c r="I1876" s="315">
        <v>8282</v>
      </c>
      <c r="J1876" s="341">
        <v>1164</v>
      </c>
      <c r="K1876" s="355">
        <v>20</v>
      </c>
      <c r="L1876" s="327">
        <v>1567.47</v>
      </c>
      <c r="M1876" s="18">
        <f t="shared" si="278"/>
        <v>2.4148756000000001E-3</v>
      </c>
      <c r="N1876" s="18">
        <f t="shared" si="279"/>
        <v>1.7932816000000001E-3</v>
      </c>
      <c r="O1876" s="36">
        <f t="shared" si="280"/>
        <v>9.0590899999999994E-5</v>
      </c>
      <c r="P1876" s="362">
        <f t="shared" si="275"/>
        <v>9693</v>
      </c>
      <c r="Q1876" s="220"/>
      <c r="R1876" s="220"/>
      <c r="S1876" s="220"/>
      <c r="T1876" s="220"/>
      <c r="U1876" s="201">
        <f t="shared" si="276"/>
        <v>9693</v>
      </c>
      <c r="V1876" s="223">
        <f t="shared" si="277"/>
        <v>9693</v>
      </c>
      <c r="W1876" s="155"/>
      <c r="X1876" s="158"/>
      <c r="Y1876" s="152"/>
      <c r="Z1876" s="123"/>
      <c r="AA1876" s="124"/>
      <c r="AB1876" s="118"/>
      <c r="AC1876" s="135"/>
      <c r="AD1876" s="135"/>
      <c r="AE1876" s="144"/>
      <c r="AF1876" s="145"/>
      <c r="AG1876" s="135"/>
    </row>
    <row r="1877" spans="1:33" hidden="1">
      <c r="A1877" s="61" t="s">
        <v>6664</v>
      </c>
      <c r="B1877" s="31" t="s">
        <v>4467</v>
      </c>
      <c r="C1877" s="32" t="s">
        <v>2271</v>
      </c>
      <c r="D1877" s="32" t="s">
        <v>2177</v>
      </c>
      <c r="E1877" s="32" t="s">
        <v>2159</v>
      </c>
      <c r="F1877" s="32" t="s">
        <v>2119</v>
      </c>
      <c r="G1877" s="34" t="s">
        <v>2108</v>
      </c>
      <c r="H1877" s="35" t="s">
        <v>3858</v>
      </c>
      <c r="I1877" s="315">
        <v>16385</v>
      </c>
      <c r="J1877" s="341">
        <v>2110</v>
      </c>
      <c r="K1877" s="355">
        <v>26</v>
      </c>
      <c r="L1877" s="327">
        <v>2346.37</v>
      </c>
      <c r="M1877" s="18">
        <f t="shared" si="278"/>
        <v>1.5868172E-3</v>
      </c>
      <c r="N1877" s="18">
        <f t="shared" si="279"/>
        <v>1.4269634E-3</v>
      </c>
      <c r="O1877" s="36">
        <f t="shared" si="280"/>
        <v>7.2085699999999993E-5</v>
      </c>
      <c r="P1877" s="362">
        <f t="shared" si="275"/>
        <v>7713</v>
      </c>
      <c r="Q1877" s="220"/>
      <c r="R1877" s="220"/>
      <c r="S1877" s="220"/>
      <c r="T1877" s="220"/>
      <c r="U1877" s="201">
        <f t="shared" si="276"/>
        <v>7713</v>
      </c>
      <c r="V1877" s="223">
        <f t="shared" si="277"/>
        <v>7713</v>
      </c>
      <c r="W1877" s="155"/>
      <c r="X1877" s="158"/>
      <c r="Y1877" s="152"/>
      <c r="Z1877" s="123"/>
      <c r="AA1877" s="124"/>
      <c r="AB1877" s="118"/>
      <c r="AC1877" s="135"/>
      <c r="AD1877" s="135"/>
      <c r="AE1877" s="144"/>
      <c r="AF1877" s="145"/>
      <c r="AG1877" s="135"/>
    </row>
    <row r="1878" spans="1:33" hidden="1">
      <c r="A1878" s="61" t="s">
        <v>6665</v>
      </c>
      <c r="B1878" s="31" t="s">
        <v>4468</v>
      </c>
      <c r="C1878" s="32" t="s">
        <v>2271</v>
      </c>
      <c r="D1878" s="32" t="s">
        <v>2179</v>
      </c>
      <c r="E1878" s="32" t="s">
        <v>2116</v>
      </c>
      <c r="F1878" s="32" t="s">
        <v>2117</v>
      </c>
      <c r="G1878" s="34" t="s">
        <v>2107</v>
      </c>
      <c r="H1878" s="35" t="s">
        <v>3859</v>
      </c>
      <c r="I1878" s="315">
        <v>19375</v>
      </c>
      <c r="J1878" s="341">
        <v>2683</v>
      </c>
      <c r="K1878" s="355">
        <v>4</v>
      </c>
      <c r="L1878" s="327">
        <v>3031.6</v>
      </c>
      <c r="M1878" s="18">
        <f t="shared" si="278"/>
        <v>2.0645160000000001E-4</v>
      </c>
      <c r="N1878" s="18">
        <f t="shared" si="279"/>
        <v>1.8271189999999999E-4</v>
      </c>
      <c r="O1878" s="36">
        <f t="shared" si="280"/>
        <v>9.2299999999999997E-6</v>
      </c>
      <c r="P1878" s="362">
        <f t="shared" si="275"/>
        <v>987</v>
      </c>
      <c r="Q1878" s="220"/>
      <c r="R1878" s="220"/>
      <c r="S1878" s="220"/>
      <c r="T1878" s="220"/>
      <c r="U1878" s="201">
        <f t="shared" si="276"/>
        <v>987</v>
      </c>
      <c r="V1878" s="223">
        <f t="shared" si="277"/>
        <v>987</v>
      </c>
      <c r="W1878" s="155"/>
      <c r="X1878" s="158"/>
      <c r="Y1878" s="152"/>
      <c r="Z1878" s="123"/>
      <c r="AA1878" s="124"/>
      <c r="AB1878" s="118"/>
      <c r="AC1878" s="135"/>
      <c r="AD1878" s="135"/>
      <c r="AE1878" s="144"/>
      <c r="AF1878" s="145"/>
      <c r="AG1878" s="135"/>
    </row>
    <row r="1879" spans="1:33" hidden="1">
      <c r="A1879" s="61" t="s">
        <v>6666</v>
      </c>
      <c r="B1879" s="31" t="s">
        <v>4469</v>
      </c>
      <c r="C1879" s="32" t="s">
        <v>2271</v>
      </c>
      <c r="D1879" s="32" t="s">
        <v>2179</v>
      </c>
      <c r="E1879" s="32" t="s">
        <v>2115</v>
      </c>
      <c r="F1879" s="32" t="s">
        <v>2117</v>
      </c>
      <c r="G1879" s="34" t="s">
        <v>2107</v>
      </c>
      <c r="H1879" s="35" t="s">
        <v>3860</v>
      </c>
      <c r="I1879" s="315">
        <v>9269</v>
      </c>
      <c r="J1879" s="341">
        <v>1375</v>
      </c>
      <c r="K1879" s="355">
        <v>0</v>
      </c>
      <c r="L1879" s="327">
        <v>2980.72</v>
      </c>
      <c r="M1879" s="18">
        <f t="shared" si="278"/>
        <v>0</v>
      </c>
      <c r="N1879" s="18">
        <f t="shared" si="279"/>
        <v>0</v>
      </c>
      <c r="O1879" s="36">
        <f t="shared" si="280"/>
        <v>0</v>
      </c>
      <c r="P1879" s="362">
        <f t="shared" si="275"/>
        <v>0</v>
      </c>
      <c r="Q1879" s="220"/>
      <c r="R1879" s="220"/>
      <c r="S1879" s="220"/>
      <c r="T1879" s="220"/>
      <c r="U1879" s="201">
        <f t="shared" si="276"/>
        <v>0</v>
      </c>
      <c r="V1879" s="223">
        <f t="shared" si="277"/>
        <v>0</v>
      </c>
      <c r="W1879" s="155"/>
      <c r="X1879" s="158"/>
      <c r="Y1879" s="152"/>
      <c r="Z1879" s="123"/>
      <c r="AA1879" s="124"/>
      <c r="AB1879" s="118"/>
      <c r="AC1879" s="135"/>
      <c r="AD1879" s="135"/>
      <c r="AE1879" s="144"/>
      <c r="AF1879" s="145"/>
      <c r="AG1879" s="135"/>
    </row>
    <row r="1880" spans="1:33" hidden="1">
      <c r="A1880" s="61" t="s">
        <v>6667</v>
      </c>
      <c r="B1880" s="31" t="s">
        <v>4470</v>
      </c>
      <c r="C1880" s="32" t="s">
        <v>2271</v>
      </c>
      <c r="D1880" s="32" t="s">
        <v>2179</v>
      </c>
      <c r="E1880" s="32" t="s">
        <v>2120</v>
      </c>
      <c r="F1880" s="32" t="s">
        <v>2117</v>
      </c>
      <c r="G1880" s="34" t="s">
        <v>2107</v>
      </c>
      <c r="H1880" s="35" t="s">
        <v>3861</v>
      </c>
      <c r="I1880" s="315">
        <v>16731</v>
      </c>
      <c r="J1880" s="341">
        <v>2327</v>
      </c>
      <c r="K1880" s="355">
        <v>11</v>
      </c>
      <c r="L1880" s="327">
        <v>2320.14</v>
      </c>
      <c r="M1880" s="18">
        <f t="shared" si="278"/>
        <v>6.5746209999999997E-4</v>
      </c>
      <c r="N1880" s="18">
        <f t="shared" si="279"/>
        <v>6.5940599999999997E-4</v>
      </c>
      <c r="O1880" s="36">
        <f t="shared" si="280"/>
        <v>3.33111E-5</v>
      </c>
      <c r="P1880" s="362">
        <f t="shared" si="275"/>
        <v>3564</v>
      </c>
      <c r="Q1880" s="220"/>
      <c r="R1880" s="220"/>
      <c r="S1880" s="220"/>
      <c r="T1880" s="220"/>
      <c r="U1880" s="201">
        <f t="shared" si="276"/>
        <v>3564</v>
      </c>
      <c r="V1880" s="223">
        <f t="shared" si="277"/>
        <v>3564</v>
      </c>
      <c r="W1880" s="155"/>
      <c r="X1880" s="158"/>
      <c r="Y1880" s="152"/>
      <c r="Z1880" s="123"/>
      <c r="AA1880" s="124"/>
      <c r="AB1880" s="118"/>
      <c r="AC1880" s="135"/>
      <c r="AD1880" s="135"/>
      <c r="AE1880" s="144"/>
      <c r="AF1880" s="145"/>
      <c r="AG1880" s="135"/>
    </row>
    <row r="1881" spans="1:33" hidden="1">
      <c r="A1881" s="61" t="s">
        <v>6668</v>
      </c>
      <c r="B1881" s="31" t="s">
        <v>4471</v>
      </c>
      <c r="C1881" s="32" t="s">
        <v>2271</v>
      </c>
      <c r="D1881" s="32" t="s">
        <v>2179</v>
      </c>
      <c r="E1881" s="32" t="s">
        <v>2122</v>
      </c>
      <c r="F1881" s="32" t="s">
        <v>2119</v>
      </c>
      <c r="G1881" s="34" t="s">
        <v>2108</v>
      </c>
      <c r="H1881" s="35" t="s">
        <v>3862</v>
      </c>
      <c r="I1881" s="315">
        <v>8045</v>
      </c>
      <c r="J1881" s="341">
        <v>1234</v>
      </c>
      <c r="K1881" s="355">
        <v>7</v>
      </c>
      <c r="L1881" s="327">
        <v>2072.41</v>
      </c>
      <c r="M1881" s="18">
        <f t="shared" si="278"/>
        <v>8.7010560000000002E-4</v>
      </c>
      <c r="N1881" s="18">
        <f t="shared" si="279"/>
        <v>5.1809740000000005E-4</v>
      </c>
      <c r="O1881" s="36">
        <f t="shared" si="280"/>
        <v>2.6172600000000001E-5</v>
      </c>
      <c r="P1881" s="362">
        <f t="shared" si="275"/>
        <v>2800</v>
      </c>
      <c r="Q1881" s="220"/>
      <c r="R1881" s="220"/>
      <c r="S1881" s="220"/>
      <c r="T1881" s="220"/>
      <c r="U1881" s="201">
        <f t="shared" si="276"/>
        <v>2800</v>
      </c>
      <c r="V1881" s="223">
        <f t="shared" si="277"/>
        <v>2800</v>
      </c>
      <c r="W1881" s="155"/>
      <c r="X1881" s="158"/>
      <c r="Y1881" s="152"/>
      <c r="Z1881" s="123"/>
      <c r="AA1881" s="124"/>
      <c r="AB1881" s="118"/>
      <c r="AC1881" s="135"/>
      <c r="AD1881" s="135"/>
      <c r="AE1881" s="144"/>
      <c r="AF1881" s="145"/>
      <c r="AG1881" s="135"/>
    </row>
    <row r="1882" spans="1:33" hidden="1">
      <c r="A1882" s="61" t="s">
        <v>6669</v>
      </c>
      <c r="B1882" s="31" t="s">
        <v>4472</v>
      </c>
      <c r="C1882" s="32" t="s">
        <v>2271</v>
      </c>
      <c r="D1882" s="32" t="s">
        <v>2179</v>
      </c>
      <c r="E1882" s="32" t="s">
        <v>2124</v>
      </c>
      <c r="F1882" s="32" t="s">
        <v>2119</v>
      </c>
      <c r="G1882" s="34" t="s">
        <v>2108</v>
      </c>
      <c r="H1882" s="35" t="s">
        <v>3863</v>
      </c>
      <c r="I1882" s="315">
        <v>6403</v>
      </c>
      <c r="J1882" s="341">
        <v>895</v>
      </c>
      <c r="K1882" s="355">
        <v>0</v>
      </c>
      <c r="L1882" s="327">
        <v>2939.07</v>
      </c>
      <c r="M1882" s="18">
        <f t="shared" si="278"/>
        <v>0</v>
      </c>
      <c r="N1882" s="18">
        <f t="shared" si="279"/>
        <v>0</v>
      </c>
      <c r="O1882" s="36">
        <f t="shared" si="280"/>
        <v>0</v>
      </c>
      <c r="P1882" s="362">
        <f t="shared" si="275"/>
        <v>0</v>
      </c>
      <c r="Q1882" s="220"/>
      <c r="R1882" s="220"/>
      <c r="S1882" s="220"/>
      <c r="T1882" s="220"/>
      <c r="U1882" s="201">
        <f t="shared" si="276"/>
        <v>0</v>
      </c>
      <c r="V1882" s="223">
        <f t="shared" si="277"/>
        <v>0</v>
      </c>
      <c r="W1882" s="155"/>
      <c r="X1882" s="158"/>
      <c r="Y1882" s="152"/>
      <c r="Z1882" s="123"/>
      <c r="AA1882" s="124"/>
      <c r="AB1882" s="118"/>
      <c r="AC1882" s="135"/>
      <c r="AD1882" s="135"/>
      <c r="AE1882" s="144"/>
      <c r="AF1882" s="145"/>
      <c r="AG1882" s="135"/>
    </row>
    <row r="1883" spans="1:33" hidden="1">
      <c r="A1883" s="61" t="s">
        <v>6670</v>
      </c>
      <c r="B1883" s="31" t="s">
        <v>4473</v>
      </c>
      <c r="C1883" s="32" t="s">
        <v>2271</v>
      </c>
      <c r="D1883" s="32" t="s">
        <v>2211</v>
      </c>
      <c r="E1883" s="32" t="s">
        <v>2116</v>
      </c>
      <c r="F1883" s="32" t="s">
        <v>2117</v>
      </c>
      <c r="G1883" s="34" t="s">
        <v>2107</v>
      </c>
      <c r="H1883" s="35" t="s">
        <v>3864</v>
      </c>
      <c r="I1883" s="315">
        <v>13734</v>
      </c>
      <c r="J1883" s="341">
        <v>1686</v>
      </c>
      <c r="K1883" s="355">
        <v>6</v>
      </c>
      <c r="L1883" s="327">
        <v>1356.05</v>
      </c>
      <c r="M1883" s="18">
        <f t="shared" si="278"/>
        <v>4.3687190000000001E-4</v>
      </c>
      <c r="N1883" s="18">
        <f t="shared" si="279"/>
        <v>5.4317020000000001E-4</v>
      </c>
      <c r="O1883" s="36">
        <f t="shared" si="280"/>
        <v>2.74392E-5</v>
      </c>
      <c r="P1883" s="362">
        <f t="shared" si="275"/>
        <v>2935</v>
      </c>
      <c r="Q1883" s="220"/>
      <c r="R1883" s="220"/>
      <c r="S1883" s="220"/>
      <c r="T1883" s="220"/>
      <c r="U1883" s="201">
        <f t="shared" si="276"/>
        <v>2935</v>
      </c>
      <c r="V1883" s="223">
        <f t="shared" si="277"/>
        <v>2935</v>
      </c>
      <c r="W1883" s="155"/>
      <c r="X1883" s="158"/>
      <c r="Y1883" s="152"/>
      <c r="Z1883" s="123"/>
      <c r="AA1883" s="124"/>
      <c r="AB1883" s="118"/>
      <c r="AC1883" s="135"/>
      <c r="AD1883" s="135"/>
      <c r="AE1883" s="144"/>
      <c r="AF1883" s="145"/>
      <c r="AG1883" s="135"/>
    </row>
    <row r="1884" spans="1:33" hidden="1">
      <c r="A1884" s="61" t="s">
        <v>6671</v>
      </c>
      <c r="B1884" s="31" t="s">
        <v>4474</v>
      </c>
      <c r="C1884" s="32" t="s">
        <v>2271</v>
      </c>
      <c r="D1884" s="32" t="s">
        <v>2211</v>
      </c>
      <c r="E1884" s="32" t="s">
        <v>2115</v>
      </c>
      <c r="F1884" s="32" t="s">
        <v>2117</v>
      </c>
      <c r="G1884" s="34" t="s">
        <v>2107</v>
      </c>
      <c r="H1884" s="35" t="s">
        <v>3865</v>
      </c>
      <c r="I1884" s="315">
        <v>17665</v>
      </c>
      <c r="J1884" s="341">
        <v>2422</v>
      </c>
      <c r="K1884" s="355">
        <v>22</v>
      </c>
      <c r="L1884" s="327">
        <v>2219.5700000000002</v>
      </c>
      <c r="M1884" s="18">
        <f t="shared" si="278"/>
        <v>1.2454005E-3</v>
      </c>
      <c r="N1884" s="18">
        <f t="shared" si="279"/>
        <v>1.3589838999999999E-3</v>
      </c>
      <c r="O1884" s="36">
        <f t="shared" si="280"/>
        <v>6.8651600000000005E-5</v>
      </c>
      <c r="P1884" s="362">
        <f t="shared" si="275"/>
        <v>7345</v>
      </c>
      <c r="Q1884" s="220"/>
      <c r="R1884" s="220"/>
      <c r="S1884" s="220"/>
      <c r="T1884" s="220"/>
      <c r="U1884" s="201">
        <f t="shared" si="276"/>
        <v>7345</v>
      </c>
      <c r="V1884" s="223">
        <f t="shared" si="277"/>
        <v>7345</v>
      </c>
      <c r="W1884" s="155"/>
      <c r="X1884" s="158"/>
      <c r="Y1884" s="152"/>
      <c r="Z1884" s="123"/>
      <c r="AA1884" s="124"/>
      <c r="AB1884" s="118"/>
      <c r="AC1884" s="135"/>
      <c r="AD1884" s="135"/>
      <c r="AE1884" s="144"/>
      <c r="AF1884" s="145"/>
      <c r="AG1884" s="135"/>
    </row>
    <row r="1885" spans="1:33" hidden="1">
      <c r="A1885" s="61" t="s">
        <v>6672</v>
      </c>
      <c r="B1885" s="31" t="s">
        <v>4475</v>
      </c>
      <c r="C1885" s="32" t="s">
        <v>2271</v>
      </c>
      <c r="D1885" s="32" t="s">
        <v>2211</v>
      </c>
      <c r="E1885" s="32" t="s">
        <v>2120</v>
      </c>
      <c r="F1885" s="32" t="s">
        <v>2117</v>
      </c>
      <c r="G1885" s="34" t="s">
        <v>2107</v>
      </c>
      <c r="H1885" s="35" t="s">
        <v>3866</v>
      </c>
      <c r="I1885" s="315">
        <v>21385</v>
      </c>
      <c r="J1885" s="341">
        <v>2734</v>
      </c>
      <c r="K1885" s="355">
        <v>43</v>
      </c>
      <c r="L1885" s="327">
        <v>1754.72</v>
      </c>
      <c r="M1885" s="18">
        <f t="shared" si="278"/>
        <v>2.0107552E-3</v>
      </c>
      <c r="N1885" s="18">
        <f t="shared" si="279"/>
        <v>3.1329241000000001E-3</v>
      </c>
      <c r="O1885" s="36">
        <f t="shared" si="280"/>
        <v>1.582655E-4</v>
      </c>
      <c r="P1885" s="362">
        <f t="shared" si="275"/>
        <v>16934</v>
      </c>
      <c r="Q1885" s="220"/>
      <c r="R1885" s="220"/>
      <c r="S1885" s="220"/>
      <c r="T1885" s="220"/>
      <c r="U1885" s="201">
        <f t="shared" si="276"/>
        <v>16934</v>
      </c>
      <c r="V1885" s="223">
        <f t="shared" si="277"/>
        <v>16934</v>
      </c>
      <c r="W1885" s="155"/>
      <c r="X1885" s="158"/>
      <c r="Y1885" s="152"/>
      <c r="Z1885" s="123"/>
      <c r="AA1885" s="124"/>
      <c r="AB1885" s="118"/>
      <c r="AC1885" s="135"/>
      <c r="AD1885" s="135"/>
      <c r="AE1885" s="144"/>
      <c r="AF1885" s="145"/>
      <c r="AG1885" s="135"/>
    </row>
    <row r="1886" spans="1:33" hidden="1">
      <c r="A1886" s="61" t="s">
        <v>6673</v>
      </c>
      <c r="B1886" s="31" t="s">
        <v>4476</v>
      </c>
      <c r="C1886" s="32" t="s">
        <v>2271</v>
      </c>
      <c r="D1886" s="32" t="s">
        <v>2211</v>
      </c>
      <c r="E1886" s="32" t="s">
        <v>2122</v>
      </c>
      <c r="F1886" s="32" t="s">
        <v>2117</v>
      </c>
      <c r="G1886" s="34" t="s">
        <v>2107</v>
      </c>
      <c r="H1886" s="35" t="s">
        <v>3867</v>
      </c>
      <c r="I1886" s="315">
        <v>47576</v>
      </c>
      <c r="J1886" s="341">
        <v>5930</v>
      </c>
      <c r="K1886" s="355">
        <v>19</v>
      </c>
      <c r="L1886" s="327">
        <v>1721.21</v>
      </c>
      <c r="M1886" s="18">
        <f t="shared" si="278"/>
        <v>3.9936099999999999E-4</v>
      </c>
      <c r="N1886" s="18">
        <f t="shared" si="279"/>
        <v>1.3758987E-3</v>
      </c>
      <c r="O1886" s="36">
        <f t="shared" si="280"/>
        <v>6.9505999999999995E-5</v>
      </c>
      <c r="P1886" s="362">
        <f t="shared" si="275"/>
        <v>7437</v>
      </c>
      <c r="Q1886" s="220"/>
      <c r="R1886" s="220"/>
      <c r="S1886" s="220"/>
      <c r="T1886" s="220"/>
      <c r="U1886" s="201">
        <f t="shared" si="276"/>
        <v>7437</v>
      </c>
      <c r="V1886" s="223">
        <f t="shared" si="277"/>
        <v>7437</v>
      </c>
      <c r="W1886" s="155"/>
      <c r="X1886" s="158"/>
      <c r="Y1886" s="152"/>
      <c r="Z1886" s="123"/>
      <c r="AA1886" s="124"/>
      <c r="AB1886" s="118"/>
      <c r="AC1886" s="135"/>
      <c r="AD1886" s="135"/>
      <c r="AE1886" s="144"/>
      <c r="AF1886" s="145"/>
      <c r="AG1886" s="135"/>
    </row>
    <row r="1887" spans="1:33" hidden="1">
      <c r="A1887" s="61" t="s">
        <v>6674</v>
      </c>
      <c r="B1887" s="31" t="s">
        <v>4477</v>
      </c>
      <c r="C1887" s="32" t="s">
        <v>2271</v>
      </c>
      <c r="D1887" s="32" t="s">
        <v>2211</v>
      </c>
      <c r="E1887" s="32" t="s">
        <v>2124</v>
      </c>
      <c r="F1887" s="32" t="s">
        <v>2119</v>
      </c>
      <c r="G1887" s="34" t="s">
        <v>2108</v>
      </c>
      <c r="H1887" s="35" t="s">
        <v>3868</v>
      </c>
      <c r="I1887" s="315">
        <v>13845</v>
      </c>
      <c r="J1887" s="341">
        <v>1971</v>
      </c>
      <c r="K1887" s="355">
        <v>9</v>
      </c>
      <c r="L1887" s="327">
        <v>1766.52</v>
      </c>
      <c r="M1887" s="18">
        <f t="shared" si="278"/>
        <v>6.5005409999999999E-4</v>
      </c>
      <c r="N1887" s="18">
        <f t="shared" si="279"/>
        <v>7.2529980000000005E-4</v>
      </c>
      <c r="O1887" s="36">
        <f t="shared" si="280"/>
        <v>3.6639800000000001E-5</v>
      </c>
      <c r="P1887" s="362">
        <f t="shared" si="275"/>
        <v>3920</v>
      </c>
      <c r="Q1887" s="220"/>
      <c r="R1887" s="220"/>
      <c r="S1887" s="220"/>
      <c r="T1887" s="220"/>
      <c r="U1887" s="201">
        <f t="shared" si="276"/>
        <v>3920</v>
      </c>
      <c r="V1887" s="223">
        <f t="shared" si="277"/>
        <v>3920</v>
      </c>
      <c r="W1887" s="155"/>
      <c r="X1887" s="158"/>
      <c r="Y1887" s="152"/>
      <c r="Z1887" s="123"/>
      <c r="AA1887" s="124"/>
      <c r="AB1887" s="118"/>
      <c r="AC1887" s="135"/>
      <c r="AD1887" s="135"/>
      <c r="AE1887" s="144"/>
      <c r="AF1887" s="145"/>
      <c r="AG1887" s="135"/>
    </row>
    <row r="1888" spans="1:33" hidden="1">
      <c r="A1888" s="61" t="s">
        <v>6675</v>
      </c>
      <c r="B1888" s="31" t="s">
        <v>4478</v>
      </c>
      <c r="C1888" s="32" t="s">
        <v>2271</v>
      </c>
      <c r="D1888" s="32" t="s">
        <v>2211</v>
      </c>
      <c r="E1888" s="32" t="s">
        <v>2126</v>
      </c>
      <c r="F1888" s="32" t="s">
        <v>2119</v>
      </c>
      <c r="G1888" s="34" t="s">
        <v>2108</v>
      </c>
      <c r="H1888" s="35" t="s">
        <v>3526</v>
      </c>
      <c r="I1888" s="315">
        <v>21370</v>
      </c>
      <c r="J1888" s="341">
        <v>3056</v>
      </c>
      <c r="K1888" s="355">
        <v>51</v>
      </c>
      <c r="L1888" s="327">
        <v>1759.04</v>
      </c>
      <c r="M1888" s="18">
        <f t="shared" si="278"/>
        <v>2.3865230999999998E-3</v>
      </c>
      <c r="N1888" s="18">
        <f t="shared" si="279"/>
        <v>4.1461333999999999E-3</v>
      </c>
      <c r="O1888" s="36">
        <f t="shared" si="280"/>
        <v>2.0944959999999999E-4</v>
      </c>
      <c r="P1888" s="362">
        <f t="shared" si="275"/>
        <v>22411</v>
      </c>
      <c r="Q1888" s="220"/>
      <c r="R1888" s="220"/>
      <c r="S1888" s="220"/>
      <c r="T1888" s="220"/>
      <c r="U1888" s="201">
        <f t="shared" si="276"/>
        <v>22411</v>
      </c>
      <c r="V1888" s="223">
        <f t="shared" si="277"/>
        <v>22411</v>
      </c>
      <c r="W1888" s="155"/>
      <c r="X1888" s="158"/>
      <c r="Y1888" s="152"/>
      <c r="Z1888" s="123"/>
      <c r="AA1888" s="124"/>
      <c r="AB1888" s="118"/>
      <c r="AC1888" s="135"/>
      <c r="AD1888" s="135"/>
      <c r="AE1888" s="144"/>
      <c r="AF1888" s="145"/>
      <c r="AG1888" s="135"/>
    </row>
    <row r="1889" spans="1:33" hidden="1">
      <c r="A1889" s="61" t="s">
        <v>6676</v>
      </c>
      <c r="B1889" s="31" t="s">
        <v>4479</v>
      </c>
      <c r="C1889" s="32" t="s">
        <v>2271</v>
      </c>
      <c r="D1889" s="32" t="s">
        <v>2211</v>
      </c>
      <c r="E1889" s="32" t="s">
        <v>2133</v>
      </c>
      <c r="F1889" s="32" t="s">
        <v>2119</v>
      </c>
      <c r="G1889" s="34" t="s">
        <v>2108</v>
      </c>
      <c r="H1889" s="35" t="s">
        <v>3869</v>
      </c>
      <c r="I1889" s="315">
        <v>7903</v>
      </c>
      <c r="J1889" s="341">
        <v>1036</v>
      </c>
      <c r="K1889" s="355">
        <v>19</v>
      </c>
      <c r="L1889" s="327">
        <v>1751.25</v>
      </c>
      <c r="M1889" s="18">
        <f t="shared" si="278"/>
        <v>2.4041503E-3</v>
      </c>
      <c r="N1889" s="18">
        <f t="shared" si="279"/>
        <v>1.4222410000000001E-3</v>
      </c>
      <c r="O1889" s="36">
        <f t="shared" si="280"/>
        <v>7.1847099999999999E-5</v>
      </c>
      <c r="P1889" s="362">
        <f t="shared" si="275"/>
        <v>7687</v>
      </c>
      <c r="Q1889" s="220"/>
      <c r="R1889" s="220"/>
      <c r="S1889" s="220"/>
      <c r="T1889" s="220"/>
      <c r="U1889" s="201">
        <f t="shared" si="276"/>
        <v>7687</v>
      </c>
      <c r="V1889" s="223">
        <f t="shared" si="277"/>
        <v>7687</v>
      </c>
      <c r="W1889" s="155"/>
      <c r="X1889" s="158"/>
      <c r="Y1889" s="152"/>
      <c r="Z1889" s="123"/>
      <c r="AA1889" s="124"/>
      <c r="AB1889" s="118"/>
      <c r="AC1889" s="135"/>
      <c r="AD1889" s="135"/>
      <c r="AE1889" s="144"/>
      <c r="AF1889" s="145"/>
      <c r="AG1889" s="135"/>
    </row>
    <row r="1890" spans="1:33" hidden="1">
      <c r="A1890" s="61" t="s">
        <v>6677</v>
      </c>
      <c r="B1890" s="31" t="s">
        <v>4480</v>
      </c>
      <c r="C1890" s="32" t="s">
        <v>2271</v>
      </c>
      <c r="D1890" s="32" t="s">
        <v>2211</v>
      </c>
      <c r="E1890" s="32" t="s">
        <v>2157</v>
      </c>
      <c r="F1890" s="32" t="s">
        <v>2119</v>
      </c>
      <c r="G1890" s="34" t="s">
        <v>2108</v>
      </c>
      <c r="H1890" s="35" t="s">
        <v>3870</v>
      </c>
      <c r="I1890" s="315">
        <v>5417</v>
      </c>
      <c r="J1890" s="341">
        <v>793</v>
      </c>
      <c r="K1890" s="355">
        <v>4</v>
      </c>
      <c r="L1890" s="327">
        <v>2486.62</v>
      </c>
      <c r="M1890" s="18">
        <f t="shared" si="278"/>
        <v>7.3841599999999999E-4</v>
      </c>
      <c r="N1890" s="18">
        <f t="shared" si="279"/>
        <v>2.3548579999999999E-4</v>
      </c>
      <c r="O1890" s="36">
        <f t="shared" si="280"/>
        <v>1.1895999999999999E-5</v>
      </c>
      <c r="P1890" s="362">
        <f t="shared" si="275"/>
        <v>1272</v>
      </c>
      <c r="Q1890" s="220"/>
      <c r="R1890" s="220"/>
      <c r="S1890" s="220"/>
      <c r="T1890" s="220"/>
      <c r="U1890" s="201">
        <f t="shared" si="276"/>
        <v>1272</v>
      </c>
      <c r="V1890" s="223">
        <f t="shared" si="277"/>
        <v>1272</v>
      </c>
      <c r="W1890" s="155"/>
      <c r="X1890" s="158"/>
      <c r="Y1890" s="152"/>
      <c r="Z1890" s="123"/>
      <c r="AA1890" s="124"/>
      <c r="AB1890" s="118"/>
      <c r="AC1890" s="135"/>
      <c r="AD1890" s="135"/>
      <c r="AE1890" s="144"/>
      <c r="AF1890" s="145"/>
      <c r="AG1890" s="135"/>
    </row>
    <row r="1891" spans="1:33" hidden="1">
      <c r="A1891" s="61" t="s">
        <v>6678</v>
      </c>
      <c r="B1891" s="31" t="s">
        <v>4481</v>
      </c>
      <c r="C1891" s="32" t="s">
        <v>2271</v>
      </c>
      <c r="D1891" s="32" t="s">
        <v>2211</v>
      </c>
      <c r="E1891" s="32" t="s">
        <v>2159</v>
      </c>
      <c r="F1891" s="32" t="s">
        <v>2119</v>
      </c>
      <c r="G1891" s="34" t="s">
        <v>2108</v>
      </c>
      <c r="H1891" s="35" t="s">
        <v>3871</v>
      </c>
      <c r="I1891" s="315">
        <v>7684</v>
      </c>
      <c r="J1891" s="341">
        <v>1138</v>
      </c>
      <c r="K1891" s="355">
        <v>6</v>
      </c>
      <c r="L1891" s="327">
        <v>1969.05</v>
      </c>
      <c r="M1891" s="18">
        <f t="shared" si="278"/>
        <v>7.8084330000000003E-4</v>
      </c>
      <c r="N1891" s="18">
        <f t="shared" si="279"/>
        <v>4.512834E-4</v>
      </c>
      <c r="O1891" s="36">
        <f t="shared" si="280"/>
        <v>2.27974E-5</v>
      </c>
      <c r="P1891" s="362">
        <f t="shared" si="275"/>
        <v>2439</v>
      </c>
      <c r="Q1891" s="220"/>
      <c r="R1891" s="220"/>
      <c r="S1891" s="220"/>
      <c r="T1891" s="220"/>
      <c r="U1891" s="201">
        <f t="shared" si="276"/>
        <v>2439</v>
      </c>
      <c r="V1891" s="223">
        <f t="shared" si="277"/>
        <v>2439</v>
      </c>
      <c r="W1891" s="155"/>
      <c r="X1891" s="158"/>
      <c r="Y1891" s="152"/>
      <c r="Z1891" s="123"/>
      <c r="AA1891" s="124"/>
      <c r="AB1891" s="118"/>
      <c r="AC1891" s="135"/>
      <c r="AD1891" s="135"/>
      <c r="AE1891" s="144"/>
      <c r="AF1891" s="145"/>
      <c r="AG1891" s="135"/>
    </row>
    <row r="1892" spans="1:33" hidden="1">
      <c r="A1892" s="61" t="s">
        <v>6679</v>
      </c>
      <c r="B1892" s="31" t="s">
        <v>4482</v>
      </c>
      <c r="C1892" s="32" t="s">
        <v>2271</v>
      </c>
      <c r="D1892" s="32" t="s">
        <v>2215</v>
      </c>
      <c r="E1892" s="32" t="s">
        <v>2116</v>
      </c>
      <c r="F1892" s="32" t="s">
        <v>2117</v>
      </c>
      <c r="G1892" s="34" t="s">
        <v>2107</v>
      </c>
      <c r="H1892" s="35" t="s">
        <v>3872</v>
      </c>
      <c r="I1892" s="315">
        <v>8461</v>
      </c>
      <c r="J1892" s="341">
        <v>1031</v>
      </c>
      <c r="K1892" s="355">
        <v>14</v>
      </c>
      <c r="L1892" s="327">
        <v>1703.09</v>
      </c>
      <c r="M1892" s="18">
        <f t="shared" si="278"/>
        <v>1.6546506999999999E-3</v>
      </c>
      <c r="N1892" s="18">
        <f t="shared" si="279"/>
        <v>1.0016762E-3</v>
      </c>
      <c r="O1892" s="36">
        <f t="shared" si="280"/>
        <v>5.06015E-5</v>
      </c>
      <c r="P1892" s="362">
        <f t="shared" si="275"/>
        <v>5414</v>
      </c>
      <c r="Q1892" s="220"/>
      <c r="R1892" s="220"/>
      <c r="S1892" s="220"/>
      <c r="T1892" s="220"/>
      <c r="U1892" s="201">
        <f t="shared" si="276"/>
        <v>5414</v>
      </c>
      <c r="V1892" s="223">
        <f t="shared" si="277"/>
        <v>5414</v>
      </c>
      <c r="W1892" s="155"/>
      <c r="X1892" s="158"/>
      <c r="Y1892" s="152"/>
      <c r="Z1892" s="123"/>
      <c r="AA1892" s="124"/>
      <c r="AB1892" s="118"/>
      <c r="AC1892" s="135"/>
      <c r="AD1892" s="135"/>
      <c r="AE1892" s="144"/>
      <c r="AF1892" s="145"/>
      <c r="AG1892" s="135"/>
    </row>
    <row r="1893" spans="1:33" hidden="1">
      <c r="A1893" s="61" t="s">
        <v>6680</v>
      </c>
      <c r="B1893" s="31" t="s">
        <v>4483</v>
      </c>
      <c r="C1893" s="32" t="s">
        <v>2271</v>
      </c>
      <c r="D1893" s="32" t="s">
        <v>2215</v>
      </c>
      <c r="E1893" s="32" t="s">
        <v>2115</v>
      </c>
      <c r="F1893" s="32" t="s">
        <v>2117</v>
      </c>
      <c r="G1893" s="34" t="s">
        <v>2107</v>
      </c>
      <c r="H1893" s="35" t="s">
        <v>3873</v>
      </c>
      <c r="I1893" s="315">
        <v>48703</v>
      </c>
      <c r="J1893" s="341">
        <v>5683</v>
      </c>
      <c r="K1893" s="355">
        <v>128</v>
      </c>
      <c r="L1893" s="327">
        <v>2201.8000000000002</v>
      </c>
      <c r="M1893" s="18">
        <f t="shared" si="278"/>
        <v>2.6281747999999999E-3</v>
      </c>
      <c r="N1893" s="18">
        <f t="shared" si="279"/>
        <v>6.7835031999999998E-3</v>
      </c>
      <c r="O1893" s="36">
        <f t="shared" si="280"/>
        <v>3.426813E-4</v>
      </c>
      <c r="P1893" s="362">
        <f t="shared" si="275"/>
        <v>36666</v>
      </c>
      <c r="Q1893" s="220"/>
      <c r="R1893" s="220"/>
      <c r="S1893" s="220"/>
      <c r="T1893" s="220"/>
      <c r="U1893" s="201">
        <f t="shared" si="276"/>
        <v>36666</v>
      </c>
      <c r="V1893" s="223">
        <f t="shared" si="277"/>
        <v>36666</v>
      </c>
      <c r="W1893" s="155"/>
      <c r="X1893" s="158"/>
      <c r="Y1893" s="152"/>
      <c r="Z1893" s="123"/>
      <c r="AA1893" s="124"/>
      <c r="AB1893" s="118"/>
      <c r="AC1893" s="135"/>
      <c r="AD1893" s="135"/>
      <c r="AE1893" s="144"/>
      <c r="AF1893" s="145"/>
      <c r="AG1893" s="135"/>
    </row>
    <row r="1894" spans="1:33" hidden="1">
      <c r="A1894" s="61" t="s">
        <v>6681</v>
      </c>
      <c r="B1894" s="31" t="s">
        <v>4484</v>
      </c>
      <c r="C1894" s="32" t="s">
        <v>2271</v>
      </c>
      <c r="D1894" s="32" t="s">
        <v>2215</v>
      </c>
      <c r="E1894" s="32" t="s">
        <v>2120</v>
      </c>
      <c r="F1894" s="32" t="s">
        <v>2119</v>
      </c>
      <c r="G1894" s="34" t="s">
        <v>2108</v>
      </c>
      <c r="H1894" s="35" t="s">
        <v>3874</v>
      </c>
      <c r="I1894" s="315">
        <v>2579</v>
      </c>
      <c r="J1894" s="341">
        <v>291</v>
      </c>
      <c r="K1894" s="355">
        <v>13</v>
      </c>
      <c r="L1894" s="327">
        <v>1137.3599999999999</v>
      </c>
      <c r="M1894" s="18">
        <f t="shared" si="278"/>
        <v>5.0407133999999998E-3</v>
      </c>
      <c r="N1894" s="18">
        <f t="shared" si="279"/>
        <v>1.289695E-3</v>
      </c>
      <c r="O1894" s="36">
        <f t="shared" si="280"/>
        <v>6.5151299999999994E-5</v>
      </c>
      <c r="P1894" s="362">
        <f t="shared" si="275"/>
        <v>6971</v>
      </c>
      <c r="Q1894" s="220"/>
      <c r="R1894" s="220"/>
      <c r="S1894" s="220"/>
      <c r="T1894" s="220"/>
      <c r="U1894" s="201">
        <f t="shared" si="276"/>
        <v>6971</v>
      </c>
      <c r="V1894" s="223">
        <f t="shared" si="277"/>
        <v>6971</v>
      </c>
      <c r="W1894" s="155"/>
      <c r="X1894" s="158"/>
      <c r="Y1894" s="152"/>
      <c r="Z1894" s="123"/>
      <c r="AA1894" s="124"/>
      <c r="AB1894" s="118"/>
      <c r="AC1894" s="135"/>
      <c r="AD1894" s="135"/>
      <c r="AE1894" s="144"/>
      <c r="AF1894" s="145"/>
      <c r="AG1894" s="135"/>
    </row>
    <row r="1895" spans="1:33" hidden="1">
      <c r="A1895" s="61" t="s">
        <v>6682</v>
      </c>
      <c r="B1895" s="31" t="s">
        <v>4485</v>
      </c>
      <c r="C1895" s="32" t="s">
        <v>2271</v>
      </c>
      <c r="D1895" s="32" t="s">
        <v>2215</v>
      </c>
      <c r="E1895" s="32" t="s">
        <v>2122</v>
      </c>
      <c r="F1895" s="32" t="s">
        <v>2119</v>
      </c>
      <c r="G1895" s="34" t="s">
        <v>2108</v>
      </c>
      <c r="H1895" s="35" t="s">
        <v>3875</v>
      </c>
      <c r="I1895" s="315">
        <v>6239</v>
      </c>
      <c r="J1895" s="341">
        <v>837</v>
      </c>
      <c r="K1895" s="355">
        <v>15</v>
      </c>
      <c r="L1895" s="327">
        <v>1185.73</v>
      </c>
      <c r="M1895" s="18">
        <f t="shared" si="278"/>
        <v>2.4042313999999999E-3</v>
      </c>
      <c r="N1895" s="18">
        <f t="shared" si="279"/>
        <v>1.6971331E-3</v>
      </c>
      <c r="O1895" s="36">
        <f t="shared" si="280"/>
        <v>8.5733800000000002E-5</v>
      </c>
      <c r="P1895" s="362">
        <f t="shared" si="275"/>
        <v>9173</v>
      </c>
      <c r="Q1895" s="220"/>
      <c r="R1895" s="220"/>
      <c r="S1895" s="220"/>
      <c r="T1895" s="220"/>
      <c r="U1895" s="201">
        <f t="shared" si="276"/>
        <v>9173</v>
      </c>
      <c r="V1895" s="223">
        <f t="shared" si="277"/>
        <v>9173</v>
      </c>
      <c r="W1895" s="155"/>
      <c r="X1895" s="158"/>
      <c r="Y1895" s="152"/>
      <c r="Z1895" s="123"/>
      <c r="AA1895" s="124"/>
      <c r="AB1895" s="118"/>
      <c r="AC1895" s="135"/>
      <c r="AD1895" s="135"/>
      <c r="AE1895" s="144"/>
      <c r="AF1895" s="145"/>
      <c r="AG1895" s="135"/>
    </row>
    <row r="1896" spans="1:33" hidden="1">
      <c r="A1896" s="61" t="s">
        <v>6683</v>
      </c>
      <c r="B1896" s="31" t="s">
        <v>4486</v>
      </c>
      <c r="C1896" s="32" t="s">
        <v>2271</v>
      </c>
      <c r="D1896" s="32" t="s">
        <v>2215</v>
      </c>
      <c r="E1896" s="32" t="s">
        <v>2124</v>
      </c>
      <c r="F1896" s="32">
        <v>3</v>
      </c>
      <c r="G1896" s="34" t="s">
        <v>2109</v>
      </c>
      <c r="H1896" s="35" t="s">
        <v>3876</v>
      </c>
      <c r="I1896" s="315">
        <v>15851</v>
      </c>
      <c r="J1896" s="341">
        <v>1942</v>
      </c>
      <c r="K1896" s="355">
        <v>25</v>
      </c>
      <c r="L1896" s="327">
        <v>1843.8</v>
      </c>
      <c r="M1896" s="18">
        <f t="shared" si="278"/>
        <v>1.5771875E-3</v>
      </c>
      <c r="N1896" s="18">
        <f t="shared" si="279"/>
        <v>1.6611878E-3</v>
      </c>
      <c r="O1896" s="36">
        <f t="shared" si="280"/>
        <v>8.3918000000000005E-5</v>
      </c>
      <c r="P1896" s="362">
        <f t="shared" si="275"/>
        <v>8979</v>
      </c>
      <c r="Q1896" s="220"/>
      <c r="R1896" s="220"/>
      <c r="S1896" s="220"/>
      <c r="T1896" s="220"/>
      <c r="U1896" s="201">
        <f t="shared" si="276"/>
        <v>8979</v>
      </c>
      <c r="V1896" s="223">
        <f t="shared" si="277"/>
        <v>8979</v>
      </c>
      <c r="W1896" s="155"/>
      <c r="X1896" s="158"/>
      <c r="Y1896" s="152"/>
      <c r="Z1896" s="123"/>
      <c r="AA1896" s="124"/>
      <c r="AB1896" s="118"/>
      <c r="AC1896" s="135"/>
      <c r="AD1896" s="135"/>
      <c r="AE1896" s="144"/>
      <c r="AF1896" s="145"/>
      <c r="AG1896" s="135"/>
    </row>
    <row r="1897" spans="1:33" hidden="1">
      <c r="A1897" s="61" t="s">
        <v>6684</v>
      </c>
      <c r="B1897" s="31" t="s">
        <v>4487</v>
      </c>
      <c r="C1897" s="32" t="s">
        <v>2271</v>
      </c>
      <c r="D1897" s="32" t="s">
        <v>2215</v>
      </c>
      <c r="E1897" s="32" t="s">
        <v>2126</v>
      </c>
      <c r="F1897" s="32">
        <v>3</v>
      </c>
      <c r="G1897" s="34" t="s">
        <v>2109</v>
      </c>
      <c r="H1897" s="35" t="s">
        <v>3877</v>
      </c>
      <c r="I1897" s="315">
        <v>9018</v>
      </c>
      <c r="J1897" s="341">
        <v>1006</v>
      </c>
      <c r="K1897" s="355">
        <v>7</v>
      </c>
      <c r="L1897" s="327">
        <v>1733.51</v>
      </c>
      <c r="M1897" s="18">
        <f t="shared" ref="M1897:M1928" si="281" xml:space="preserve"> ROUNDDOWN(K1897/I1897,10)</f>
        <v>7.7622529999999996E-4</v>
      </c>
      <c r="N1897" s="18">
        <f t="shared" ref="N1897:N1928" si="282">ROUNDDOWN(J1897*M1897/L1897,10)</f>
        <v>4.5046330000000001E-4</v>
      </c>
      <c r="O1897" s="36">
        <f t="shared" ref="O1897:O1928" si="283">ROUNDDOWN(N1897/$N$2500,10)</f>
        <v>2.27559E-5</v>
      </c>
      <c r="P1897" s="362">
        <f t="shared" si="275"/>
        <v>2434</v>
      </c>
      <c r="Q1897" s="220"/>
      <c r="R1897" s="220"/>
      <c r="S1897" s="220"/>
      <c r="T1897" s="220"/>
      <c r="U1897" s="201">
        <f t="shared" si="276"/>
        <v>2434</v>
      </c>
      <c r="V1897" s="223">
        <f t="shared" si="277"/>
        <v>2434</v>
      </c>
      <c r="W1897" s="155"/>
      <c r="X1897" s="158"/>
      <c r="Y1897" s="152"/>
      <c r="Z1897" s="123"/>
      <c r="AA1897" s="124"/>
      <c r="AB1897" s="118"/>
      <c r="AC1897" s="135"/>
      <c r="AD1897" s="135"/>
      <c r="AE1897" s="144"/>
      <c r="AF1897" s="145"/>
      <c r="AG1897" s="135"/>
    </row>
    <row r="1898" spans="1:33" hidden="1">
      <c r="A1898" s="61" t="s">
        <v>6685</v>
      </c>
      <c r="B1898" s="31" t="s">
        <v>4488</v>
      </c>
      <c r="C1898" s="32" t="s">
        <v>2271</v>
      </c>
      <c r="D1898" s="32" t="s">
        <v>2215</v>
      </c>
      <c r="E1898" s="32" t="s">
        <v>2133</v>
      </c>
      <c r="F1898" s="32">
        <v>3</v>
      </c>
      <c r="G1898" s="34" t="s">
        <v>2109</v>
      </c>
      <c r="H1898" s="35" t="s">
        <v>3878</v>
      </c>
      <c r="I1898" s="315">
        <v>8534</v>
      </c>
      <c r="J1898" s="341">
        <v>998</v>
      </c>
      <c r="K1898" s="355">
        <v>9</v>
      </c>
      <c r="L1898" s="327">
        <v>1540.39</v>
      </c>
      <c r="M1898" s="18">
        <f t="shared" si="281"/>
        <v>1.0546050999999999E-3</v>
      </c>
      <c r="N1898" s="18">
        <f t="shared" si="282"/>
        <v>6.8326580000000001E-4</v>
      </c>
      <c r="O1898" s="36">
        <f t="shared" si="283"/>
        <v>3.45164E-5</v>
      </c>
      <c r="P1898" s="362">
        <f t="shared" ref="P1898:P1935" si="284">ROUNDDOWN(107000000*O1898,0)</f>
        <v>3693</v>
      </c>
      <c r="Q1898" s="220"/>
      <c r="R1898" s="220"/>
      <c r="S1898" s="220"/>
      <c r="T1898" s="220"/>
      <c r="U1898" s="201">
        <f t="shared" ref="U1898:U1935" si="285">MIN(P1898:S1898)</f>
        <v>3693</v>
      </c>
      <c r="V1898" s="223">
        <f t="shared" si="277"/>
        <v>3693</v>
      </c>
      <c r="W1898" s="155"/>
      <c r="X1898" s="158"/>
      <c r="Y1898" s="152"/>
      <c r="Z1898" s="123"/>
      <c r="AA1898" s="124"/>
      <c r="AB1898" s="118"/>
      <c r="AC1898" s="135"/>
      <c r="AD1898" s="135"/>
      <c r="AE1898" s="144"/>
      <c r="AF1898" s="145"/>
      <c r="AG1898" s="135"/>
    </row>
    <row r="1899" spans="1:33" hidden="1">
      <c r="A1899" s="61" t="s">
        <v>6686</v>
      </c>
      <c r="B1899" s="31" t="s">
        <v>4489</v>
      </c>
      <c r="C1899" s="32" t="s">
        <v>2271</v>
      </c>
      <c r="D1899" s="32" t="s">
        <v>2215</v>
      </c>
      <c r="E1899" s="32" t="s">
        <v>2157</v>
      </c>
      <c r="F1899" s="32">
        <v>3</v>
      </c>
      <c r="G1899" s="34" t="s">
        <v>2109</v>
      </c>
      <c r="H1899" s="35" t="s">
        <v>3879</v>
      </c>
      <c r="I1899" s="315">
        <v>7538</v>
      </c>
      <c r="J1899" s="341">
        <v>811</v>
      </c>
      <c r="K1899" s="355">
        <v>52</v>
      </c>
      <c r="L1899" s="327">
        <v>1639.31</v>
      </c>
      <c r="M1899" s="18">
        <f t="shared" si="281"/>
        <v>6.8983815E-3</v>
      </c>
      <c r="N1899" s="18">
        <f t="shared" si="282"/>
        <v>3.4127696000000002E-3</v>
      </c>
      <c r="O1899" s="36">
        <f t="shared" si="283"/>
        <v>1.7240239999999999E-4</v>
      </c>
      <c r="P1899" s="362">
        <f t="shared" si="284"/>
        <v>18447</v>
      </c>
      <c r="Q1899" s="220"/>
      <c r="R1899" s="220"/>
      <c r="S1899" s="220"/>
      <c r="T1899" s="220"/>
      <c r="U1899" s="201">
        <f t="shared" si="285"/>
        <v>18447</v>
      </c>
      <c r="V1899" s="223">
        <f t="shared" si="277"/>
        <v>18447</v>
      </c>
      <c r="W1899" s="155"/>
      <c r="X1899" s="158"/>
      <c r="Y1899" s="152"/>
      <c r="Z1899" s="123"/>
      <c r="AA1899" s="124"/>
      <c r="AB1899" s="118"/>
      <c r="AC1899" s="135"/>
      <c r="AD1899" s="135"/>
      <c r="AE1899" s="144"/>
      <c r="AF1899" s="145"/>
      <c r="AG1899" s="135"/>
    </row>
    <row r="1900" spans="1:33" hidden="1">
      <c r="A1900" s="61" t="s">
        <v>6687</v>
      </c>
      <c r="B1900" s="31" t="s">
        <v>4490</v>
      </c>
      <c r="C1900" s="32" t="s">
        <v>2271</v>
      </c>
      <c r="D1900" s="32" t="s">
        <v>2215</v>
      </c>
      <c r="E1900" s="32" t="s">
        <v>2159</v>
      </c>
      <c r="F1900" s="32" t="s">
        <v>2119</v>
      </c>
      <c r="G1900" s="34" t="s">
        <v>2108</v>
      </c>
      <c r="H1900" s="35" t="s">
        <v>3880</v>
      </c>
      <c r="I1900" s="315">
        <v>5203</v>
      </c>
      <c r="J1900" s="341">
        <v>668</v>
      </c>
      <c r="K1900" s="355">
        <v>28</v>
      </c>
      <c r="L1900" s="327">
        <v>1399.39</v>
      </c>
      <c r="M1900" s="18">
        <f t="shared" si="281"/>
        <v>5.3815106000000001E-3</v>
      </c>
      <c r="N1900" s="18">
        <f t="shared" si="282"/>
        <v>2.5688686E-3</v>
      </c>
      <c r="O1900" s="36">
        <f t="shared" si="283"/>
        <v>1.2977109999999999E-4</v>
      </c>
      <c r="P1900" s="362">
        <f t="shared" si="284"/>
        <v>13885</v>
      </c>
      <c r="Q1900" s="220"/>
      <c r="R1900" s="220"/>
      <c r="S1900" s="220"/>
      <c r="T1900" s="220"/>
      <c r="U1900" s="201">
        <f t="shared" si="285"/>
        <v>13885</v>
      </c>
      <c r="V1900" s="223">
        <f t="shared" si="277"/>
        <v>13885</v>
      </c>
      <c r="W1900" s="155"/>
      <c r="X1900" s="158"/>
      <c r="Y1900" s="152"/>
      <c r="Z1900" s="123"/>
      <c r="AA1900" s="124"/>
      <c r="AB1900" s="118"/>
      <c r="AC1900" s="135"/>
      <c r="AD1900" s="135"/>
      <c r="AE1900" s="144"/>
      <c r="AF1900" s="145"/>
      <c r="AG1900" s="135"/>
    </row>
    <row r="1901" spans="1:33" hidden="1">
      <c r="A1901" s="61" t="s">
        <v>6688</v>
      </c>
      <c r="B1901" s="31" t="s">
        <v>4491</v>
      </c>
      <c r="C1901" s="32" t="s">
        <v>2271</v>
      </c>
      <c r="D1901" s="32" t="s">
        <v>2215</v>
      </c>
      <c r="E1901" s="32" t="s">
        <v>2172</v>
      </c>
      <c r="F1901" s="32" t="s">
        <v>2119</v>
      </c>
      <c r="G1901" s="34" t="s">
        <v>2108</v>
      </c>
      <c r="H1901" s="35" t="s">
        <v>3881</v>
      </c>
      <c r="I1901" s="315">
        <v>4546</v>
      </c>
      <c r="J1901" s="341">
        <v>623</v>
      </c>
      <c r="K1901" s="355">
        <v>20</v>
      </c>
      <c r="L1901" s="327">
        <v>1038.32</v>
      </c>
      <c r="M1901" s="18">
        <f t="shared" si="281"/>
        <v>4.3994719999999998E-3</v>
      </c>
      <c r="N1901" s="18">
        <f t="shared" si="282"/>
        <v>2.6397170000000002E-3</v>
      </c>
      <c r="O1901" s="36">
        <f t="shared" si="283"/>
        <v>1.333502E-4</v>
      </c>
      <c r="P1901" s="362">
        <f t="shared" si="284"/>
        <v>14268</v>
      </c>
      <c r="Q1901" s="220"/>
      <c r="R1901" s="220"/>
      <c r="S1901" s="220"/>
      <c r="T1901" s="220"/>
      <c r="U1901" s="201">
        <f t="shared" si="285"/>
        <v>14268</v>
      </c>
      <c r="V1901" s="223">
        <f t="shared" si="277"/>
        <v>14268</v>
      </c>
      <c r="W1901" s="155"/>
      <c r="X1901" s="158"/>
      <c r="Y1901" s="152"/>
      <c r="Z1901" s="123"/>
      <c r="AA1901" s="124"/>
      <c r="AB1901" s="118"/>
      <c r="AC1901" s="135"/>
      <c r="AD1901" s="135"/>
      <c r="AE1901" s="144"/>
      <c r="AF1901" s="145"/>
      <c r="AG1901" s="135"/>
    </row>
    <row r="1902" spans="1:33" hidden="1">
      <c r="A1902" s="61" t="s">
        <v>6689</v>
      </c>
      <c r="B1902" s="31" t="s">
        <v>4492</v>
      </c>
      <c r="C1902" s="32" t="s">
        <v>2271</v>
      </c>
      <c r="D1902" s="32" t="s">
        <v>2222</v>
      </c>
      <c r="E1902" s="32" t="s">
        <v>2116</v>
      </c>
      <c r="F1902" s="32" t="s">
        <v>2117</v>
      </c>
      <c r="G1902" s="34" t="s">
        <v>2107</v>
      </c>
      <c r="H1902" s="35" t="s">
        <v>3882</v>
      </c>
      <c r="I1902" s="315">
        <v>30733</v>
      </c>
      <c r="J1902" s="341">
        <v>4008</v>
      </c>
      <c r="K1902" s="355">
        <v>53</v>
      </c>
      <c r="L1902" s="327">
        <v>2579.33</v>
      </c>
      <c r="M1902" s="18">
        <f t="shared" si="281"/>
        <v>1.7245305999999999E-3</v>
      </c>
      <c r="N1902" s="18">
        <f t="shared" si="282"/>
        <v>2.6797341000000001E-3</v>
      </c>
      <c r="O1902" s="36">
        <f t="shared" si="283"/>
        <v>1.3537170000000001E-4</v>
      </c>
      <c r="P1902" s="362">
        <f t="shared" si="284"/>
        <v>14484</v>
      </c>
      <c r="Q1902" s="220"/>
      <c r="R1902" s="220"/>
      <c r="S1902" s="220"/>
      <c r="T1902" s="220"/>
      <c r="U1902" s="201">
        <f t="shared" si="285"/>
        <v>14484</v>
      </c>
      <c r="V1902" s="223">
        <f t="shared" si="277"/>
        <v>14484</v>
      </c>
      <c r="W1902" s="155"/>
      <c r="X1902" s="158"/>
      <c r="Y1902" s="152"/>
      <c r="Z1902" s="123"/>
      <c r="AA1902" s="124"/>
      <c r="AB1902" s="118"/>
      <c r="AC1902" s="135"/>
      <c r="AD1902" s="135"/>
      <c r="AE1902" s="144"/>
      <c r="AF1902" s="145"/>
      <c r="AG1902" s="135"/>
    </row>
    <row r="1903" spans="1:33" hidden="1">
      <c r="A1903" s="61" t="s">
        <v>6690</v>
      </c>
      <c r="B1903" s="31" t="s">
        <v>4493</v>
      </c>
      <c r="C1903" s="32" t="s">
        <v>2271</v>
      </c>
      <c r="D1903" s="32" t="s">
        <v>2222</v>
      </c>
      <c r="E1903" s="32" t="s">
        <v>2115</v>
      </c>
      <c r="F1903" s="32" t="s">
        <v>2119</v>
      </c>
      <c r="G1903" s="34" t="s">
        <v>2108</v>
      </c>
      <c r="H1903" s="35" t="s">
        <v>2898</v>
      </c>
      <c r="I1903" s="315">
        <v>6663</v>
      </c>
      <c r="J1903" s="341">
        <v>808</v>
      </c>
      <c r="K1903" s="355">
        <v>8</v>
      </c>
      <c r="L1903" s="327">
        <v>2472.16</v>
      </c>
      <c r="M1903" s="18">
        <f t="shared" si="281"/>
        <v>1.2006603E-3</v>
      </c>
      <c r="N1903" s="18">
        <f t="shared" si="282"/>
        <v>3.9242340000000001E-4</v>
      </c>
      <c r="O1903" s="36">
        <f t="shared" si="283"/>
        <v>1.9823999999999999E-5</v>
      </c>
      <c r="P1903" s="362">
        <f t="shared" si="284"/>
        <v>2121</v>
      </c>
      <c r="Q1903" s="220"/>
      <c r="R1903" s="220"/>
      <c r="S1903" s="220"/>
      <c r="T1903" s="220"/>
      <c r="U1903" s="201">
        <f t="shared" si="285"/>
        <v>2121</v>
      </c>
      <c r="V1903" s="223">
        <f t="shared" si="277"/>
        <v>2121</v>
      </c>
      <c r="W1903" s="155"/>
      <c r="X1903" s="158"/>
      <c r="Y1903" s="152"/>
      <c r="Z1903" s="123"/>
      <c r="AA1903" s="124"/>
      <c r="AB1903" s="118"/>
      <c r="AC1903" s="135"/>
      <c r="AD1903" s="135"/>
      <c r="AE1903" s="144"/>
      <c r="AF1903" s="145"/>
      <c r="AG1903" s="135"/>
    </row>
    <row r="1904" spans="1:33" hidden="1">
      <c r="A1904" s="61" t="s">
        <v>6691</v>
      </c>
      <c r="B1904" s="31" t="s">
        <v>4494</v>
      </c>
      <c r="C1904" s="32" t="s">
        <v>2271</v>
      </c>
      <c r="D1904" s="32" t="s">
        <v>2222</v>
      </c>
      <c r="E1904" s="32" t="s">
        <v>2120</v>
      </c>
      <c r="F1904" s="32" t="s">
        <v>2119</v>
      </c>
      <c r="G1904" s="34" t="s">
        <v>2108</v>
      </c>
      <c r="H1904" s="35" t="s">
        <v>3883</v>
      </c>
      <c r="I1904" s="315">
        <v>6327</v>
      </c>
      <c r="J1904" s="341">
        <v>935</v>
      </c>
      <c r="K1904" s="355">
        <v>34</v>
      </c>
      <c r="L1904" s="327">
        <v>1475.63</v>
      </c>
      <c r="M1904" s="18">
        <f t="shared" si="281"/>
        <v>5.3737947999999997E-3</v>
      </c>
      <c r="N1904" s="18">
        <f t="shared" si="282"/>
        <v>3.4049850000000001E-3</v>
      </c>
      <c r="O1904" s="36">
        <f t="shared" si="283"/>
        <v>1.7200909999999999E-4</v>
      </c>
      <c r="P1904" s="362">
        <f t="shared" si="284"/>
        <v>18404</v>
      </c>
      <c r="Q1904" s="220"/>
      <c r="R1904" s="220"/>
      <c r="S1904" s="220"/>
      <c r="T1904" s="220"/>
      <c r="U1904" s="201">
        <f t="shared" si="285"/>
        <v>18404</v>
      </c>
      <c r="V1904" s="223">
        <f t="shared" si="277"/>
        <v>18404</v>
      </c>
      <c r="W1904" s="155"/>
      <c r="X1904" s="158"/>
      <c r="Y1904" s="152"/>
      <c r="Z1904" s="123"/>
      <c r="AA1904" s="124"/>
      <c r="AB1904" s="118"/>
      <c r="AC1904" s="135"/>
      <c r="AD1904" s="135"/>
      <c r="AE1904" s="144"/>
      <c r="AF1904" s="145"/>
      <c r="AG1904" s="135"/>
    </row>
    <row r="1905" spans="1:33" hidden="1">
      <c r="A1905" s="61" t="s">
        <v>6692</v>
      </c>
      <c r="B1905" s="31" t="s">
        <v>4495</v>
      </c>
      <c r="C1905" s="32" t="s">
        <v>2271</v>
      </c>
      <c r="D1905" s="32" t="s">
        <v>2222</v>
      </c>
      <c r="E1905" s="32" t="s">
        <v>2122</v>
      </c>
      <c r="F1905" s="32" t="s">
        <v>2119</v>
      </c>
      <c r="G1905" s="34" t="s">
        <v>2108</v>
      </c>
      <c r="H1905" s="35" t="s">
        <v>3884</v>
      </c>
      <c r="I1905" s="315">
        <v>13210</v>
      </c>
      <c r="J1905" s="341">
        <v>1750</v>
      </c>
      <c r="K1905" s="355">
        <v>19</v>
      </c>
      <c r="L1905" s="327">
        <v>1505.09</v>
      </c>
      <c r="M1905" s="18">
        <f t="shared" si="281"/>
        <v>1.4383042999999999E-3</v>
      </c>
      <c r="N1905" s="18">
        <f t="shared" si="282"/>
        <v>1.6723468E-3</v>
      </c>
      <c r="O1905" s="36">
        <f t="shared" si="283"/>
        <v>8.4481700000000001E-5</v>
      </c>
      <c r="P1905" s="362">
        <f t="shared" si="284"/>
        <v>9039</v>
      </c>
      <c r="Q1905" s="220"/>
      <c r="R1905" s="220"/>
      <c r="S1905" s="220"/>
      <c r="T1905" s="220"/>
      <c r="U1905" s="201">
        <f t="shared" si="285"/>
        <v>9039</v>
      </c>
      <c r="V1905" s="223">
        <f t="shared" si="277"/>
        <v>9039</v>
      </c>
      <c r="W1905" s="155"/>
      <c r="X1905" s="158"/>
      <c r="Y1905" s="152"/>
      <c r="Z1905" s="123"/>
      <c r="AA1905" s="124"/>
      <c r="AB1905" s="118"/>
      <c r="AC1905" s="135"/>
      <c r="AD1905" s="135"/>
      <c r="AE1905" s="144"/>
      <c r="AF1905" s="145"/>
      <c r="AG1905" s="135"/>
    </row>
    <row r="1906" spans="1:33" hidden="1">
      <c r="A1906" s="61" t="s">
        <v>6693</v>
      </c>
      <c r="B1906" s="31" t="s">
        <v>4496</v>
      </c>
      <c r="C1906" s="32" t="s">
        <v>2271</v>
      </c>
      <c r="D1906" s="32" t="s">
        <v>2222</v>
      </c>
      <c r="E1906" s="32" t="s">
        <v>2124</v>
      </c>
      <c r="F1906" s="32" t="s">
        <v>2119</v>
      </c>
      <c r="G1906" s="34" t="s">
        <v>2108</v>
      </c>
      <c r="H1906" s="35" t="s">
        <v>3885</v>
      </c>
      <c r="I1906" s="315">
        <v>2346</v>
      </c>
      <c r="J1906" s="341">
        <v>284</v>
      </c>
      <c r="K1906" s="355">
        <v>16</v>
      </c>
      <c r="L1906" s="327">
        <v>1212.29</v>
      </c>
      <c r="M1906" s="18">
        <f t="shared" si="281"/>
        <v>6.8201193E-3</v>
      </c>
      <c r="N1906" s="18">
        <f t="shared" si="282"/>
        <v>1.5977313999999999E-3</v>
      </c>
      <c r="O1906" s="36">
        <f t="shared" si="283"/>
        <v>8.0712300000000003E-5</v>
      </c>
      <c r="P1906" s="362">
        <f t="shared" si="284"/>
        <v>8636</v>
      </c>
      <c r="Q1906" s="220"/>
      <c r="R1906" s="220"/>
      <c r="S1906" s="220"/>
      <c r="T1906" s="220"/>
      <c r="U1906" s="201">
        <f t="shared" si="285"/>
        <v>8636</v>
      </c>
      <c r="V1906" s="223">
        <f t="shared" si="277"/>
        <v>8636</v>
      </c>
      <c r="W1906" s="155"/>
      <c r="X1906" s="158"/>
      <c r="Y1906" s="152"/>
      <c r="Z1906" s="123"/>
      <c r="AA1906" s="124"/>
      <c r="AB1906" s="118"/>
      <c r="AC1906" s="135"/>
      <c r="AD1906" s="135"/>
      <c r="AE1906" s="144"/>
      <c r="AF1906" s="145"/>
      <c r="AG1906" s="135"/>
    </row>
    <row r="1907" spans="1:33" hidden="1">
      <c r="A1907" s="61" t="s">
        <v>6694</v>
      </c>
      <c r="B1907" s="31" t="s">
        <v>4497</v>
      </c>
      <c r="C1907" s="32" t="s">
        <v>2271</v>
      </c>
      <c r="D1907" s="32" t="s">
        <v>2222</v>
      </c>
      <c r="E1907" s="32" t="s">
        <v>2126</v>
      </c>
      <c r="F1907" s="32" t="s">
        <v>2119</v>
      </c>
      <c r="G1907" s="34" t="s">
        <v>2108</v>
      </c>
      <c r="H1907" s="35" t="s">
        <v>3886</v>
      </c>
      <c r="I1907" s="315">
        <v>10872</v>
      </c>
      <c r="J1907" s="341">
        <v>1539</v>
      </c>
      <c r="K1907" s="355">
        <v>19</v>
      </c>
      <c r="L1907" s="327">
        <v>1371.67</v>
      </c>
      <c r="M1907" s="18">
        <f t="shared" si="281"/>
        <v>1.7476085000000001E-3</v>
      </c>
      <c r="N1907" s="18">
        <f t="shared" si="282"/>
        <v>1.9607992000000001E-3</v>
      </c>
      <c r="O1907" s="36">
        <f t="shared" si="283"/>
        <v>9.9053400000000003E-5</v>
      </c>
      <c r="P1907" s="362">
        <f t="shared" si="284"/>
        <v>10598</v>
      </c>
      <c r="Q1907" s="220"/>
      <c r="R1907" s="220"/>
      <c r="S1907" s="220"/>
      <c r="T1907" s="220"/>
      <c r="U1907" s="201">
        <f t="shared" si="285"/>
        <v>10598</v>
      </c>
      <c r="V1907" s="223">
        <f t="shared" si="277"/>
        <v>10598</v>
      </c>
      <c r="W1907" s="155"/>
      <c r="X1907" s="158"/>
      <c r="Y1907" s="152"/>
      <c r="Z1907" s="123"/>
      <c r="AA1907" s="124"/>
      <c r="AB1907" s="118"/>
      <c r="AC1907" s="135"/>
      <c r="AD1907" s="135"/>
      <c r="AE1907" s="144"/>
      <c r="AF1907" s="145"/>
      <c r="AG1907" s="135"/>
    </row>
    <row r="1908" spans="1:33" hidden="1">
      <c r="A1908" s="61" t="s">
        <v>6695</v>
      </c>
      <c r="B1908" s="31" t="s">
        <v>4498</v>
      </c>
      <c r="C1908" s="32" t="s">
        <v>2271</v>
      </c>
      <c r="D1908" s="32" t="s">
        <v>2222</v>
      </c>
      <c r="E1908" s="32" t="s">
        <v>2133</v>
      </c>
      <c r="F1908" s="32" t="s">
        <v>2119</v>
      </c>
      <c r="G1908" s="34" t="s">
        <v>2108</v>
      </c>
      <c r="H1908" s="35" t="s">
        <v>3887</v>
      </c>
      <c r="I1908" s="315">
        <v>4560</v>
      </c>
      <c r="J1908" s="341">
        <v>637</v>
      </c>
      <c r="K1908" s="355">
        <v>13</v>
      </c>
      <c r="L1908" s="327">
        <v>1424.14</v>
      </c>
      <c r="M1908" s="18">
        <f t="shared" si="281"/>
        <v>2.8508771E-3</v>
      </c>
      <c r="N1908" s="18">
        <f t="shared" si="282"/>
        <v>1.2751615999999999E-3</v>
      </c>
      <c r="O1908" s="36">
        <f t="shared" si="283"/>
        <v>6.4417099999999997E-5</v>
      </c>
      <c r="P1908" s="362">
        <f t="shared" si="284"/>
        <v>6892</v>
      </c>
      <c r="Q1908" s="220"/>
      <c r="R1908" s="220"/>
      <c r="S1908" s="220"/>
      <c r="T1908" s="220"/>
      <c r="U1908" s="201">
        <f t="shared" si="285"/>
        <v>6892</v>
      </c>
      <c r="V1908" s="223">
        <f t="shared" si="277"/>
        <v>6892</v>
      </c>
      <c r="W1908" s="155"/>
      <c r="X1908" s="158"/>
      <c r="Y1908" s="152"/>
      <c r="Z1908" s="123"/>
      <c r="AA1908" s="124"/>
      <c r="AB1908" s="118"/>
      <c r="AC1908" s="135"/>
      <c r="AD1908" s="135"/>
      <c r="AE1908" s="144"/>
      <c r="AF1908" s="145"/>
      <c r="AG1908" s="135"/>
    </row>
    <row r="1909" spans="1:33" hidden="1">
      <c r="A1909" s="61" t="s">
        <v>6696</v>
      </c>
      <c r="B1909" s="31" t="s">
        <v>4499</v>
      </c>
      <c r="C1909" s="32" t="s">
        <v>2271</v>
      </c>
      <c r="D1909" s="32" t="s">
        <v>2222</v>
      </c>
      <c r="E1909" s="32" t="s">
        <v>2157</v>
      </c>
      <c r="F1909" s="32" t="s">
        <v>2119</v>
      </c>
      <c r="G1909" s="34" t="s">
        <v>2108</v>
      </c>
      <c r="H1909" s="35" t="s">
        <v>3888</v>
      </c>
      <c r="I1909" s="315">
        <v>14637</v>
      </c>
      <c r="J1909" s="341">
        <v>2020</v>
      </c>
      <c r="K1909" s="355">
        <v>17</v>
      </c>
      <c r="L1909" s="327">
        <v>1686.44</v>
      </c>
      <c r="M1909" s="18">
        <f t="shared" si="281"/>
        <v>1.1614400999999999E-3</v>
      </c>
      <c r="N1909" s="18">
        <f t="shared" si="282"/>
        <v>1.3911606E-3</v>
      </c>
      <c r="O1909" s="36">
        <f t="shared" si="283"/>
        <v>7.0277000000000005E-5</v>
      </c>
      <c r="P1909" s="362">
        <f t="shared" si="284"/>
        <v>7519</v>
      </c>
      <c r="Q1909" s="220"/>
      <c r="R1909" s="220"/>
      <c r="S1909" s="220"/>
      <c r="T1909" s="220"/>
      <c r="U1909" s="201">
        <f t="shared" si="285"/>
        <v>7519</v>
      </c>
      <c r="V1909" s="223">
        <f t="shared" si="277"/>
        <v>7519</v>
      </c>
      <c r="W1909" s="155"/>
      <c r="X1909" s="158"/>
      <c r="Y1909" s="152"/>
      <c r="Z1909" s="123"/>
      <c r="AA1909" s="124"/>
      <c r="AB1909" s="118"/>
      <c r="AC1909" s="135"/>
      <c r="AD1909" s="135"/>
      <c r="AE1909" s="144"/>
      <c r="AF1909" s="145"/>
      <c r="AG1909" s="135"/>
    </row>
    <row r="1910" spans="1:33" hidden="1">
      <c r="A1910" s="61" t="s">
        <v>6697</v>
      </c>
      <c r="B1910" s="31" t="s">
        <v>4500</v>
      </c>
      <c r="C1910" s="32" t="s">
        <v>2271</v>
      </c>
      <c r="D1910" s="32" t="s">
        <v>2222</v>
      </c>
      <c r="E1910" s="32" t="s">
        <v>2159</v>
      </c>
      <c r="F1910" s="32" t="s">
        <v>2119</v>
      </c>
      <c r="G1910" s="34" t="s">
        <v>2108</v>
      </c>
      <c r="H1910" s="35" t="s">
        <v>3889</v>
      </c>
      <c r="I1910" s="315">
        <v>10040</v>
      </c>
      <c r="J1910" s="341">
        <v>1339</v>
      </c>
      <c r="K1910" s="355">
        <v>23</v>
      </c>
      <c r="L1910" s="327">
        <v>1163.6199999999999</v>
      </c>
      <c r="M1910" s="18">
        <f t="shared" si="281"/>
        <v>2.2908365999999999E-3</v>
      </c>
      <c r="N1910" s="18">
        <f t="shared" si="282"/>
        <v>2.6361099000000001E-3</v>
      </c>
      <c r="O1910" s="36">
        <f t="shared" si="283"/>
        <v>1.33168E-4</v>
      </c>
      <c r="P1910" s="362">
        <f t="shared" si="284"/>
        <v>14248</v>
      </c>
      <c r="Q1910" s="220"/>
      <c r="R1910" s="220"/>
      <c r="S1910" s="220"/>
      <c r="T1910" s="220"/>
      <c r="U1910" s="201">
        <f t="shared" si="285"/>
        <v>14248</v>
      </c>
      <c r="V1910" s="223">
        <f t="shared" si="277"/>
        <v>14248</v>
      </c>
      <c r="W1910" s="155"/>
      <c r="X1910" s="158"/>
      <c r="Y1910" s="152"/>
      <c r="Z1910" s="123"/>
      <c r="AA1910" s="124"/>
      <c r="AB1910" s="118"/>
      <c r="AC1910" s="135"/>
      <c r="AD1910" s="135"/>
      <c r="AE1910" s="144"/>
      <c r="AF1910" s="145"/>
      <c r="AG1910" s="135"/>
    </row>
    <row r="1911" spans="1:33" hidden="1">
      <c r="A1911" s="61" t="s">
        <v>6698</v>
      </c>
      <c r="B1911" s="31" t="s">
        <v>4501</v>
      </c>
      <c r="C1911" s="32" t="s">
        <v>2271</v>
      </c>
      <c r="D1911" s="32" t="s">
        <v>2222</v>
      </c>
      <c r="E1911" s="32" t="s">
        <v>2172</v>
      </c>
      <c r="F1911" s="32" t="s">
        <v>2119</v>
      </c>
      <c r="G1911" s="34" t="s">
        <v>2108</v>
      </c>
      <c r="H1911" s="35" t="s">
        <v>3890</v>
      </c>
      <c r="I1911" s="315">
        <v>13068</v>
      </c>
      <c r="J1911" s="341">
        <v>1907</v>
      </c>
      <c r="K1911" s="355">
        <v>22</v>
      </c>
      <c r="L1911" s="327">
        <v>1134.55</v>
      </c>
      <c r="M1911" s="18">
        <f t="shared" si="281"/>
        <v>1.6835016E-3</v>
      </c>
      <c r="N1911" s="18">
        <f t="shared" si="282"/>
        <v>2.8297012000000001E-3</v>
      </c>
      <c r="O1911" s="36">
        <f t="shared" si="283"/>
        <v>1.429476E-4</v>
      </c>
      <c r="P1911" s="362">
        <f t="shared" si="284"/>
        <v>15295</v>
      </c>
      <c r="Q1911" s="220"/>
      <c r="R1911" s="220"/>
      <c r="S1911" s="220"/>
      <c r="T1911" s="220"/>
      <c r="U1911" s="201">
        <f t="shared" si="285"/>
        <v>15295</v>
      </c>
      <c r="V1911" s="223">
        <f t="shared" si="277"/>
        <v>15295</v>
      </c>
      <c r="W1911" s="155"/>
      <c r="X1911" s="158"/>
      <c r="Y1911" s="152"/>
      <c r="Z1911" s="123"/>
      <c r="AA1911" s="124"/>
      <c r="AB1911" s="118"/>
      <c r="AC1911" s="135"/>
      <c r="AD1911" s="135"/>
      <c r="AE1911" s="144"/>
      <c r="AF1911" s="145"/>
      <c r="AG1911" s="135"/>
    </row>
    <row r="1912" spans="1:33" hidden="1">
      <c r="A1912" s="61" t="s">
        <v>6699</v>
      </c>
      <c r="B1912" s="31" t="s">
        <v>4502</v>
      </c>
      <c r="C1912" s="32" t="s">
        <v>2271</v>
      </c>
      <c r="D1912" s="32" t="s">
        <v>2222</v>
      </c>
      <c r="E1912" s="32" t="s">
        <v>2174</v>
      </c>
      <c r="F1912" s="32" t="s">
        <v>2119</v>
      </c>
      <c r="G1912" s="34" t="s">
        <v>2108</v>
      </c>
      <c r="H1912" s="35" t="s">
        <v>3891</v>
      </c>
      <c r="I1912" s="315">
        <v>8709</v>
      </c>
      <c r="J1912" s="341">
        <v>1122</v>
      </c>
      <c r="K1912" s="355">
        <v>86</v>
      </c>
      <c r="L1912" s="327">
        <v>1410.85</v>
      </c>
      <c r="M1912" s="18">
        <f t="shared" si="281"/>
        <v>9.8748420999999996E-3</v>
      </c>
      <c r="N1912" s="18">
        <f t="shared" si="282"/>
        <v>7.8531189000000008E-3</v>
      </c>
      <c r="O1912" s="36">
        <f t="shared" si="283"/>
        <v>3.9671489999999998E-4</v>
      </c>
      <c r="P1912" s="362">
        <f t="shared" si="284"/>
        <v>42448</v>
      </c>
      <c r="Q1912" s="220"/>
      <c r="R1912" s="220"/>
      <c r="S1912" s="220"/>
      <c r="T1912" s="220"/>
      <c r="U1912" s="201">
        <f t="shared" si="285"/>
        <v>42448</v>
      </c>
      <c r="V1912" s="223">
        <f t="shared" si="277"/>
        <v>42448</v>
      </c>
      <c r="W1912" s="155"/>
      <c r="X1912" s="158"/>
      <c r="Y1912" s="152"/>
      <c r="Z1912" s="123"/>
      <c r="AA1912" s="124"/>
      <c r="AB1912" s="118"/>
      <c r="AC1912" s="135"/>
      <c r="AD1912" s="135"/>
      <c r="AE1912" s="144"/>
      <c r="AF1912" s="145"/>
      <c r="AG1912" s="135"/>
    </row>
    <row r="1913" spans="1:33" hidden="1">
      <c r="A1913" s="61" t="s">
        <v>6700</v>
      </c>
      <c r="B1913" s="31" t="s">
        <v>4503</v>
      </c>
      <c r="C1913" s="32" t="s">
        <v>2271</v>
      </c>
      <c r="D1913" s="32" t="s">
        <v>2222</v>
      </c>
      <c r="E1913" s="32" t="s">
        <v>2175</v>
      </c>
      <c r="F1913" s="32" t="s">
        <v>2119</v>
      </c>
      <c r="G1913" s="34" t="s">
        <v>2108</v>
      </c>
      <c r="H1913" s="35" t="s">
        <v>3892</v>
      </c>
      <c r="I1913" s="315">
        <v>3534</v>
      </c>
      <c r="J1913" s="341">
        <v>472</v>
      </c>
      <c r="K1913" s="355">
        <v>33</v>
      </c>
      <c r="L1913" s="327">
        <v>1436.43</v>
      </c>
      <c r="M1913" s="18">
        <f t="shared" si="281"/>
        <v>9.3378607000000006E-3</v>
      </c>
      <c r="N1913" s="18">
        <f t="shared" si="282"/>
        <v>3.0683501000000001E-3</v>
      </c>
      <c r="O1913" s="36">
        <f t="shared" si="283"/>
        <v>1.5500339999999999E-4</v>
      </c>
      <c r="P1913" s="362">
        <f t="shared" si="284"/>
        <v>16585</v>
      </c>
      <c r="Q1913" s="220"/>
      <c r="R1913" s="220"/>
      <c r="S1913" s="220"/>
      <c r="T1913" s="220"/>
      <c r="U1913" s="201">
        <f t="shared" si="285"/>
        <v>16585</v>
      </c>
      <c r="V1913" s="223">
        <f t="shared" si="277"/>
        <v>16585</v>
      </c>
      <c r="W1913" s="155"/>
      <c r="X1913" s="158"/>
      <c r="Y1913" s="152"/>
      <c r="Z1913" s="123"/>
      <c r="AA1913" s="124"/>
      <c r="AB1913" s="118"/>
      <c r="AC1913" s="135"/>
      <c r="AD1913" s="135"/>
      <c r="AE1913" s="144"/>
      <c r="AF1913" s="145"/>
      <c r="AG1913" s="135"/>
    </row>
    <row r="1914" spans="1:33" hidden="1">
      <c r="A1914" s="61" t="s">
        <v>6701</v>
      </c>
      <c r="B1914" s="31" t="s">
        <v>4504</v>
      </c>
      <c r="C1914" s="32" t="s">
        <v>2271</v>
      </c>
      <c r="D1914" s="32" t="s">
        <v>2222</v>
      </c>
      <c r="E1914" s="32" t="s">
        <v>2177</v>
      </c>
      <c r="F1914" s="32" t="s">
        <v>2119</v>
      </c>
      <c r="G1914" s="34" t="s">
        <v>2108</v>
      </c>
      <c r="H1914" s="35" t="s">
        <v>3893</v>
      </c>
      <c r="I1914" s="315">
        <v>8054</v>
      </c>
      <c r="J1914" s="341">
        <v>1130</v>
      </c>
      <c r="K1914" s="355">
        <v>7</v>
      </c>
      <c r="L1914" s="327">
        <v>1216.43</v>
      </c>
      <c r="M1914" s="18">
        <f t="shared" si="281"/>
        <v>8.6913330000000001E-4</v>
      </c>
      <c r="N1914" s="18">
        <f t="shared" si="282"/>
        <v>8.0737940000000002E-4</v>
      </c>
      <c r="O1914" s="36">
        <f t="shared" si="283"/>
        <v>4.0786199999999999E-5</v>
      </c>
      <c r="P1914" s="362">
        <f t="shared" si="284"/>
        <v>4364</v>
      </c>
      <c r="Q1914" s="220"/>
      <c r="R1914" s="220"/>
      <c r="S1914" s="220"/>
      <c r="T1914" s="220"/>
      <c r="U1914" s="201">
        <f t="shared" si="285"/>
        <v>4364</v>
      </c>
      <c r="V1914" s="223">
        <f t="shared" si="277"/>
        <v>4364</v>
      </c>
      <c r="W1914" s="155"/>
      <c r="X1914" s="158"/>
      <c r="Y1914" s="152"/>
      <c r="Z1914" s="123"/>
      <c r="AA1914" s="124"/>
      <c r="AB1914" s="118"/>
      <c r="AC1914" s="135"/>
      <c r="AD1914" s="135"/>
      <c r="AE1914" s="144"/>
      <c r="AF1914" s="145"/>
      <c r="AG1914" s="135"/>
    </row>
    <row r="1915" spans="1:33" hidden="1">
      <c r="A1915" s="61" t="s">
        <v>6702</v>
      </c>
      <c r="B1915" s="31" t="s">
        <v>4505</v>
      </c>
      <c r="C1915" s="32" t="s">
        <v>2271</v>
      </c>
      <c r="D1915" s="32" t="s">
        <v>2222</v>
      </c>
      <c r="E1915" s="32" t="s">
        <v>2179</v>
      </c>
      <c r="F1915" s="32" t="s">
        <v>2119</v>
      </c>
      <c r="G1915" s="34" t="s">
        <v>2108</v>
      </c>
      <c r="H1915" s="35" t="s">
        <v>3894</v>
      </c>
      <c r="I1915" s="315">
        <v>4406</v>
      </c>
      <c r="J1915" s="341">
        <v>560</v>
      </c>
      <c r="K1915" s="355">
        <v>48</v>
      </c>
      <c r="L1915" s="327">
        <v>1196.23</v>
      </c>
      <c r="M1915" s="18">
        <f t="shared" si="281"/>
        <v>1.08942351E-2</v>
      </c>
      <c r="N1915" s="18">
        <f t="shared" si="282"/>
        <v>5.0999988E-3</v>
      </c>
      <c r="O1915" s="36">
        <f t="shared" si="283"/>
        <v>2.5763590000000002E-4</v>
      </c>
      <c r="P1915" s="362">
        <f t="shared" si="284"/>
        <v>27567</v>
      </c>
      <c r="Q1915" s="220"/>
      <c r="R1915" s="220"/>
      <c r="S1915" s="220"/>
      <c r="T1915" s="220"/>
      <c r="U1915" s="201">
        <f t="shared" si="285"/>
        <v>27567</v>
      </c>
      <c r="V1915" s="223">
        <f t="shared" si="277"/>
        <v>27567</v>
      </c>
      <c r="W1915" s="155"/>
      <c r="X1915" s="158"/>
      <c r="Y1915" s="152"/>
      <c r="Z1915" s="123"/>
      <c r="AA1915" s="124"/>
      <c r="AB1915" s="118"/>
      <c r="AC1915" s="135"/>
      <c r="AD1915" s="135"/>
      <c r="AE1915" s="144"/>
      <c r="AF1915" s="145"/>
      <c r="AG1915" s="135"/>
    </row>
    <row r="1916" spans="1:33" hidden="1">
      <c r="A1916" s="61" t="s">
        <v>6703</v>
      </c>
      <c r="B1916" s="31" t="s">
        <v>4506</v>
      </c>
      <c r="C1916" s="32" t="s">
        <v>2271</v>
      </c>
      <c r="D1916" s="32" t="s">
        <v>2222</v>
      </c>
      <c r="E1916" s="32" t="s">
        <v>2211</v>
      </c>
      <c r="F1916" s="32" t="s">
        <v>2119</v>
      </c>
      <c r="G1916" s="34" t="s">
        <v>2108</v>
      </c>
      <c r="H1916" s="35" t="s">
        <v>3895</v>
      </c>
      <c r="I1916" s="315">
        <v>15040</v>
      </c>
      <c r="J1916" s="341">
        <v>2162</v>
      </c>
      <c r="K1916" s="355">
        <v>52</v>
      </c>
      <c r="L1916" s="327">
        <v>1363.23</v>
      </c>
      <c r="M1916" s="18">
        <f t="shared" si="281"/>
        <v>3.4574468000000001E-3</v>
      </c>
      <c r="N1916" s="18">
        <f t="shared" si="282"/>
        <v>5.4833006000000002E-3</v>
      </c>
      <c r="O1916" s="36">
        <f t="shared" si="283"/>
        <v>2.7699909999999998E-4</v>
      </c>
      <c r="P1916" s="362">
        <f t="shared" si="284"/>
        <v>29638</v>
      </c>
      <c r="Q1916" s="220"/>
      <c r="R1916" s="220"/>
      <c r="S1916" s="220"/>
      <c r="T1916" s="220"/>
      <c r="U1916" s="201">
        <f t="shared" si="285"/>
        <v>29638</v>
      </c>
      <c r="V1916" s="223">
        <f t="shared" si="277"/>
        <v>29638</v>
      </c>
      <c r="W1916" s="155"/>
      <c r="X1916" s="158"/>
      <c r="Y1916" s="152"/>
      <c r="Z1916" s="123"/>
      <c r="AA1916" s="124"/>
      <c r="AB1916" s="118"/>
      <c r="AC1916" s="135"/>
      <c r="AD1916" s="135"/>
      <c r="AE1916" s="144"/>
      <c r="AF1916" s="145"/>
      <c r="AG1916" s="135"/>
    </row>
    <row r="1917" spans="1:33" hidden="1">
      <c r="A1917" s="61" t="s">
        <v>6704</v>
      </c>
      <c r="B1917" s="31" t="s">
        <v>4507</v>
      </c>
      <c r="C1917" s="32" t="s">
        <v>2271</v>
      </c>
      <c r="D1917" s="32" t="s">
        <v>2292</v>
      </c>
      <c r="E1917" s="32" t="s">
        <v>2116</v>
      </c>
      <c r="F1917" s="32" t="s">
        <v>2117</v>
      </c>
      <c r="G1917" s="34" t="s">
        <v>2107</v>
      </c>
      <c r="H1917" s="35" t="s">
        <v>3896</v>
      </c>
      <c r="I1917" s="313">
        <v>169756</v>
      </c>
      <c r="J1917" s="341">
        <v>21253</v>
      </c>
      <c r="K1917" s="355">
        <v>124</v>
      </c>
      <c r="L1917" s="327">
        <v>2713.66</v>
      </c>
      <c r="M1917" s="18">
        <f t="shared" si="281"/>
        <v>7.3046009999999998E-4</v>
      </c>
      <c r="N1917" s="18">
        <f t="shared" si="282"/>
        <v>5.7208598000000003E-3</v>
      </c>
      <c r="O1917" s="36">
        <f t="shared" si="283"/>
        <v>2.889999E-4</v>
      </c>
      <c r="P1917" s="362">
        <f t="shared" si="284"/>
        <v>30922</v>
      </c>
      <c r="Q1917" s="220"/>
      <c r="R1917" s="220"/>
      <c r="S1917" s="220"/>
      <c r="T1917" s="220"/>
      <c r="U1917" s="201">
        <f t="shared" si="285"/>
        <v>30922</v>
      </c>
      <c r="V1917" s="223">
        <f t="shared" si="277"/>
        <v>30922</v>
      </c>
      <c r="W1917" s="155"/>
      <c r="X1917" s="158"/>
      <c r="Y1917" s="152"/>
      <c r="Z1917" s="123"/>
      <c r="AA1917" s="124"/>
      <c r="AB1917" s="118"/>
      <c r="AC1917" s="135"/>
      <c r="AD1917" s="135"/>
      <c r="AE1917" s="144"/>
      <c r="AF1917" s="145"/>
      <c r="AG1917" s="135"/>
    </row>
    <row r="1918" spans="1:33" hidden="1">
      <c r="A1918" s="61" t="s">
        <v>6705</v>
      </c>
      <c r="B1918" s="31" t="s">
        <v>4508</v>
      </c>
      <c r="C1918" s="32" t="s">
        <v>2271</v>
      </c>
      <c r="D1918" s="32" t="s">
        <v>2294</v>
      </c>
      <c r="E1918" s="32" t="s">
        <v>2116</v>
      </c>
      <c r="F1918" s="32" t="s">
        <v>2117</v>
      </c>
      <c r="G1918" s="34" t="s">
        <v>2107</v>
      </c>
      <c r="H1918" s="35" t="s">
        <v>3897</v>
      </c>
      <c r="I1918" s="313">
        <v>163255</v>
      </c>
      <c r="J1918" s="341">
        <v>18996</v>
      </c>
      <c r="K1918" s="355">
        <v>773</v>
      </c>
      <c r="L1918" s="327">
        <v>1584.74</v>
      </c>
      <c r="M1918" s="18">
        <f t="shared" si="281"/>
        <v>4.7349237999999997E-3</v>
      </c>
      <c r="N1918" s="18">
        <f t="shared" si="282"/>
        <v>5.6756699799999998E-2</v>
      </c>
      <c r="O1918" s="36">
        <f t="shared" si="283"/>
        <v>2.8671706999999999E-3</v>
      </c>
      <c r="P1918" s="362">
        <f t="shared" si="284"/>
        <v>306787</v>
      </c>
      <c r="Q1918" s="220"/>
      <c r="R1918" s="220"/>
      <c r="S1918" s="220"/>
      <c r="T1918" s="220"/>
      <c r="U1918" s="201">
        <f t="shared" si="285"/>
        <v>306787</v>
      </c>
      <c r="V1918" s="223">
        <f t="shared" si="277"/>
        <v>306787</v>
      </c>
      <c r="W1918" s="155"/>
      <c r="X1918" s="158"/>
      <c r="Y1918" s="152"/>
      <c r="Z1918" s="125"/>
      <c r="AA1918" s="124"/>
      <c r="AB1918" s="118"/>
      <c r="AC1918" s="135"/>
      <c r="AD1918" s="135"/>
      <c r="AE1918" s="144"/>
      <c r="AF1918" s="145"/>
      <c r="AG1918" s="135"/>
    </row>
    <row r="1919" spans="1:33" hidden="1">
      <c r="A1919" s="61" t="s">
        <v>6706</v>
      </c>
      <c r="B1919" s="31" t="s">
        <v>4509</v>
      </c>
      <c r="C1919" s="32" t="s">
        <v>2271</v>
      </c>
      <c r="D1919" s="32" t="s">
        <v>2427</v>
      </c>
      <c r="E1919" s="32" t="s">
        <v>2116</v>
      </c>
      <c r="F1919" s="32" t="s">
        <v>2117</v>
      </c>
      <c r="G1919" s="34" t="s">
        <v>2107</v>
      </c>
      <c r="H1919" s="35" t="s">
        <v>3898</v>
      </c>
      <c r="I1919" s="313">
        <v>106846</v>
      </c>
      <c r="J1919" s="341">
        <v>13335</v>
      </c>
      <c r="K1919" s="355">
        <v>352</v>
      </c>
      <c r="L1919" s="327">
        <v>2129.27</v>
      </c>
      <c r="M1919" s="18">
        <f t="shared" si="281"/>
        <v>3.2944610999999999E-3</v>
      </c>
      <c r="N1919" s="18">
        <f t="shared" si="282"/>
        <v>2.0632253600000001E-2</v>
      </c>
      <c r="O1919" s="36">
        <f t="shared" si="283"/>
        <v>1.0422768E-3</v>
      </c>
      <c r="P1919" s="362">
        <f t="shared" si="284"/>
        <v>111523</v>
      </c>
      <c r="Q1919" s="220"/>
      <c r="R1919" s="220"/>
      <c r="S1919" s="220"/>
      <c r="T1919" s="220"/>
      <c r="U1919" s="201">
        <f t="shared" si="285"/>
        <v>111523</v>
      </c>
      <c r="V1919" s="223">
        <f t="shared" si="277"/>
        <v>111523</v>
      </c>
      <c r="W1919" s="155"/>
      <c r="X1919" s="158"/>
      <c r="Y1919" s="152"/>
      <c r="Z1919" s="125"/>
      <c r="AA1919" s="124"/>
      <c r="AB1919" s="118"/>
      <c r="AC1919" s="135"/>
      <c r="AD1919" s="135"/>
      <c r="AE1919" s="144"/>
      <c r="AF1919" s="145"/>
      <c r="AG1919" s="135"/>
    </row>
    <row r="1920" spans="1:33" hidden="1">
      <c r="A1920" s="61" t="s">
        <v>6707</v>
      </c>
      <c r="B1920" s="31" t="s">
        <v>4510</v>
      </c>
      <c r="C1920" s="32" t="s">
        <v>2271</v>
      </c>
      <c r="D1920" s="32" t="s">
        <v>2296</v>
      </c>
      <c r="E1920" s="32" t="s">
        <v>2116</v>
      </c>
      <c r="F1920" s="32" t="s">
        <v>2117</v>
      </c>
      <c r="G1920" s="34" t="s">
        <v>2107</v>
      </c>
      <c r="H1920" s="35" t="s">
        <v>3899</v>
      </c>
      <c r="I1920" s="313">
        <v>217530</v>
      </c>
      <c r="J1920" s="341">
        <v>24863</v>
      </c>
      <c r="K1920" s="355">
        <v>475</v>
      </c>
      <c r="L1920" s="327">
        <v>2081.04</v>
      </c>
      <c r="M1920" s="18">
        <f t="shared" si="281"/>
        <v>2.1836068000000001E-3</v>
      </c>
      <c r="N1920" s="18">
        <f t="shared" si="282"/>
        <v>2.6088405700000001E-2</v>
      </c>
      <c r="O1920" s="36">
        <f t="shared" si="283"/>
        <v>1.3179044999999999E-3</v>
      </c>
      <c r="P1920" s="362">
        <f t="shared" si="284"/>
        <v>141015</v>
      </c>
      <c r="Q1920" s="220"/>
      <c r="R1920" s="220"/>
      <c r="S1920" s="220"/>
      <c r="T1920" s="220"/>
      <c r="U1920" s="201">
        <f t="shared" si="285"/>
        <v>141015</v>
      </c>
      <c r="V1920" s="223">
        <f t="shared" si="277"/>
        <v>141015</v>
      </c>
      <c r="W1920" s="155"/>
      <c r="X1920" s="158"/>
      <c r="Y1920" s="152"/>
      <c r="Z1920" s="125"/>
      <c r="AA1920" s="124"/>
      <c r="AB1920" s="118"/>
      <c r="AC1920" s="135"/>
      <c r="AD1920" s="135"/>
      <c r="AE1920" s="144"/>
      <c r="AF1920" s="145"/>
      <c r="AG1920" s="135"/>
    </row>
    <row r="1921" spans="1:33" hidden="1">
      <c r="A1921" s="61" t="s">
        <v>6708</v>
      </c>
      <c r="B1921" s="31" t="s">
        <v>4511</v>
      </c>
      <c r="C1921" s="32" t="s">
        <v>2271</v>
      </c>
      <c r="D1921" s="32" t="s">
        <v>3332</v>
      </c>
      <c r="E1921" s="32" t="s">
        <v>2116</v>
      </c>
      <c r="F1921" s="32" t="s">
        <v>2117</v>
      </c>
      <c r="G1921" s="34" t="s">
        <v>2107</v>
      </c>
      <c r="H1921" s="35" t="s">
        <v>3900</v>
      </c>
      <c r="I1921" s="313">
        <v>118285</v>
      </c>
      <c r="J1921" s="341">
        <v>13851</v>
      </c>
      <c r="K1921" s="355">
        <v>185</v>
      </c>
      <c r="L1921" s="327">
        <v>3133.1</v>
      </c>
      <c r="M1921" s="18">
        <f t="shared" si="281"/>
        <v>1.5640191000000001E-3</v>
      </c>
      <c r="N1921" s="18">
        <f t="shared" si="282"/>
        <v>6.9143112000000003E-3</v>
      </c>
      <c r="O1921" s="36">
        <f t="shared" si="283"/>
        <v>3.4928930000000002E-4</v>
      </c>
      <c r="P1921" s="362">
        <f t="shared" si="284"/>
        <v>37373</v>
      </c>
      <c r="Q1921" s="220"/>
      <c r="R1921" s="220"/>
      <c r="S1921" s="220"/>
      <c r="T1921" s="220"/>
      <c r="U1921" s="201">
        <f t="shared" si="285"/>
        <v>37373</v>
      </c>
      <c r="V1921" s="223">
        <f t="shared" si="277"/>
        <v>37373</v>
      </c>
      <c r="W1921" s="155"/>
      <c r="X1921" s="158"/>
      <c r="Y1921" s="152"/>
      <c r="Z1921" s="125"/>
      <c r="AA1921" s="124"/>
      <c r="AB1921" s="118"/>
      <c r="AC1921" s="135"/>
      <c r="AD1921" s="135"/>
      <c r="AE1921" s="144"/>
      <c r="AF1921" s="145"/>
      <c r="AG1921" s="135"/>
    </row>
    <row r="1922" spans="1:33" hidden="1">
      <c r="A1922" s="61" t="s">
        <v>6709</v>
      </c>
      <c r="B1922" s="31" t="s">
        <v>4512</v>
      </c>
      <c r="C1922" s="32" t="s">
        <v>2271</v>
      </c>
      <c r="D1922" s="32" t="s">
        <v>3901</v>
      </c>
      <c r="E1922" s="32" t="s">
        <v>2116</v>
      </c>
      <c r="F1922" s="32" t="s">
        <v>2117</v>
      </c>
      <c r="G1922" s="34" t="s">
        <v>2107</v>
      </c>
      <c r="H1922" s="35" t="s">
        <v>3902</v>
      </c>
      <c r="I1922" s="313">
        <v>177049</v>
      </c>
      <c r="J1922" s="341">
        <v>20875</v>
      </c>
      <c r="K1922" s="355">
        <v>188</v>
      </c>
      <c r="L1922" s="327">
        <v>2791.11</v>
      </c>
      <c r="M1922" s="18">
        <f t="shared" si="281"/>
        <v>1.0618528999999999E-3</v>
      </c>
      <c r="N1922" s="18">
        <f t="shared" si="282"/>
        <v>7.9417075000000007E-3</v>
      </c>
      <c r="O1922" s="36">
        <f t="shared" si="283"/>
        <v>4.0119009999999998E-4</v>
      </c>
      <c r="P1922" s="362">
        <f t="shared" si="284"/>
        <v>42927</v>
      </c>
      <c r="Q1922" s="220"/>
      <c r="R1922" s="220"/>
      <c r="S1922" s="220"/>
      <c r="T1922" s="220"/>
      <c r="U1922" s="201">
        <f t="shared" si="285"/>
        <v>42927</v>
      </c>
      <c r="V1922" s="223">
        <f t="shared" si="277"/>
        <v>42927</v>
      </c>
      <c r="W1922" s="155"/>
      <c r="X1922" s="158"/>
      <c r="Y1922" s="152"/>
      <c r="Z1922" s="125"/>
      <c r="AA1922" s="124"/>
      <c r="AB1922" s="118"/>
      <c r="AC1922" s="135"/>
      <c r="AD1922" s="135"/>
      <c r="AE1922" s="144"/>
      <c r="AF1922" s="145"/>
      <c r="AG1922" s="135"/>
    </row>
    <row r="1923" spans="1:33" hidden="1">
      <c r="A1923" s="61" t="s">
        <v>6710</v>
      </c>
      <c r="B1923" s="31" t="s">
        <v>4513</v>
      </c>
      <c r="C1923" s="32" t="s">
        <v>2271</v>
      </c>
      <c r="D1923" s="32" t="s">
        <v>3903</v>
      </c>
      <c r="E1923" s="32" t="s">
        <v>2116</v>
      </c>
      <c r="F1923" s="32" t="s">
        <v>2117</v>
      </c>
      <c r="G1923" s="34" t="s">
        <v>2107</v>
      </c>
      <c r="H1923" s="35" t="s">
        <v>3904</v>
      </c>
      <c r="I1923" s="313">
        <v>88038</v>
      </c>
      <c r="J1923" s="341">
        <v>11250</v>
      </c>
      <c r="K1923" s="355">
        <v>117</v>
      </c>
      <c r="L1923" s="327">
        <v>2024.21</v>
      </c>
      <c r="M1923" s="18">
        <f t="shared" si="281"/>
        <v>1.3289714999999999E-3</v>
      </c>
      <c r="N1923" s="18">
        <f t="shared" si="282"/>
        <v>7.3860564000000004E-3</v>
      </c>
      <c r="O1923" s="36">
        <f t="shared" si="283"/>
        <v>3.7312039999999998E-4</v>
      </c>
      <c r="P1923" s="362">
        <f t="shared" si="284"/>
        <v>39923</v>
      </c>
      <c r="Q1923" s="220"/>
      <c r="R1923" s="220"/>
      <c r="S1923" s="220"/>
      <c r="T1923" s="220"/>
      <c r="U1923" s="201">
        <f t="shared" si="285"/>
        <v>39923</v>
      </c>
      <c r="V1923" s="223">
        <f t="shared" si="277"/>
        <v>39923</v>
      </c>
      <c r="W1923" s="155"/>
      <c r="X1923" s="158"/>
      <c r="Y1923" s="152"/>
      <c r="Z1923" s="125"/>
      <c r="AA1923" s="124"/>
      <c r="AB1923" s="118"/>
      <c r="AC1923" s="135"/>
      <c r="AD1923" s="135"/>
      <c r="AE1923" s="144"/>
      <c r="AF1923" s="145"/>
      <c r="AG1923" s="135"/>
    </row>
    <row r="1924" spans="1:33" hidden="1">
      <c r="A1924" s="61" t="s">
        <v>6711</v>
      </c>
      <c r="B1924" s="31" t="s">
        <v>4514</v>
      </c>
      <c r="C1924" s="32" t="s">
        <v>2271</v>
      </c>
      <c r="D1924" s="32" t="s">
        <v>3905</v>
      </c>
      <c r="E1924" s="32" t="s">
        <v>2116</v>
      </c>
      <c r="F1924" s="32" t="s">
        <v>2117</v>
      </c>
      <c r="G1924" s="34" t="s">
        <v>2107</v>
      </c>
      <c r="H1924" s="35" t="s">
        <v>3906</v>
      </c>
      <c r="I1924" s="313">
        <v>90368</v>
      </c>
      <c r="J1924" s="341">
        <v>10721</v>
      </c>
      <c r="K1924" s="355">
        <v>47</v>
      </c>
      <c r="L1924" s="327">
        <v>2405.17</v>
      </c>
      <c r="M1924" s="18">
        <f t="shared" si="281"/>
        <v>5.2009560000000003E-4</v>
      </c>
      <c r="N1924" s="18">
        <f t="shared" si="282"/>
        <v>2.3183163000000001E-3</v>
      </c>
      <c r="O1924" s="36">
        <f t="shared" si="283"/>
        <v>1.17114E-4</v>
      </c>
      <c r="P1924" s="362">
        <f t="shared" si="284"/>
        <v>12531</v>
      </c>
      <c r="Q1924" s="220"/>
      <c r="R1924" s="220"/>
      <c r="S1924" s="220"/>
      <c r="T1924" s="220"/>
      <c r="U1924" s="201">
        <f t="shared" si="285"/>
        <v>12531</v>
      </c>
      <c r="V1924" s="223">
        <f t="shared" si="277"/>
        <v>12531</v>
      </c>
      <c r="W1924" s="155"/>
      <c r="X1924" s="158"/>
      <c r="Y1924" s="152"/>
      <c r="Z1924" s="125"/>
      <c r="AA1924" s="124"/>
      <c r="AB1924" s="118"/>
      <c r="AC1924" s="135"/>
      <c r="AD1924" s="135"/>
      <c r="AE1924" s="144"/>
      <c r="AF1924" s="145"/>
      <c r="AG1924" s="135"/>
    </row>
    <row r="1925" spans="1:33" hidden="1">
      <c r="A1925" s="61" t="s">
        <v>6712</v>
      </c>
      <c r="B1925" s="31" t="s">
        <v>4515</v>
      </c>
      <c r="C1925" s="32" t="s">
        <v>2271</v>
      </c>
      <c r="D1925" s="32" t="s">
        <v>3907</v>
      </c>
      <c r="E1925" s="32" t="s">
        <v>2116</v>
      </c>
      <c r="F1925" s="32" t="s">
        <v>2117</v>
      </c>
      <c r="G1925" s="34" t="s">
        <v>2107</v>
      </c>
      <c r="H1925" s="35" t="s">
        <v>3908</v>
      </c>
      <c r="I1925" s="313">
        <v>290553</v>
      </c>
      <c r="J1925" s="341">
        <v>30782</v>
      </c>
      <c r="K1925" s="355">
        <v>664</v>
      </c>
      <c r="L1925" s="327">
        <v>3077.6</v>
      </c>
      <c r="M1925" s="18">
        <f t="shared" si="281"/>
        <v>2.2852973E-3</v>
      </c>
      <c r="N1925" s="18">
        <f t="shared" si="282"/>
        <v>2.28574283E-2</v>
      </c>
      <c r="O1925" s="36">
        <f t="shared" si="283"/>
        <v>1.1546855999999999E-3</v>
      </c>
      <c r="P1925" s="362">
        <f t="shared" si="284"/>
        <v>123551</v>
      </c>
      <c r="Q1925" s="220"/>
      <c r="R1925" s="220"/>
      <c r="S1925" s="220"/>
      <c r="T1925" s="220"/>
      <c r="U1925" s="201">
        <f t="shared" si="285"/>
        <v>123551</v>
      </c>
      <c r="V1925" s="223">
        <f t="shared" ref="V1925:V1988" si="286">MIN(P1925:S1925)</f>
        <v>123551</v>
      </c>
      <c r="W1925" s="155"/>
      <c r="X1925" s="158"/>
      <c r="Y1925" s="152"/>
      <c r="Z1925" s="125"/>
      <c r="AA1925" s="124"/>
      <c r="AB1925" s="118"/>
      <c r="AC1925" s="135"/>
      <c r="AD1925" s="135"/>
      <c r="AE1925" s="144"/>
      <c r="AF1925" s="145"/>
      <c r="AG1925" s="135"/>
    </row>
    <row r="1926" spans="1:33" hidden="1">
      <c r="A1926" s="61" t="s">
        <v>6713</v>
      </c>
      <c r="B1926" s="31" t="s">
        <v>4516</v>
      </c>
      <c r="C1926" s="32" t="s">
        <v>2271</v>
      </c>
      <c r="D1926" s="32" t="s">
        <v>3909</v>
      </c>
      <c r="E1926" s="32" t="s">
        <v>2116</v>
      </c>
      <c r="F1926" s="32" t="s">
        <v>2117</v>
      </c>
      <c r="G1926" s="34" t="s">
        <v>2107</v>
      </c>
      <c r="H1926" s="35" t="s">
        <v>3910</v>
      </c>
      <c r="I1926" s="313">
        <v>74559</v>
      </c>
      <c r="J1926" s="341">
        <v>9716</v>
      </c>
      <c r="K1926" s="355">
        <v>123</v>
      </c>
      <c r="L1926" s="327">
        <v>2250.2399999999998</v>
      </c>
      <c r="M1926" s="18">
        <f t="shared" si="281"/>
        <v>1.6497002000000001E-3</v>
      </c>
      <c r="N1926" s="18">
        <f t="shared" si="282"/>
        <v>7.1230121999999998E-3</v>
      </c>
      <c r="O1926" s="36">
        <f t="shared" si="283"/>
        <v>3.5983219999999999E-4</v>
      </c>
      <c r="P1926" s="362">
        <f t="shared" si="284"/>
        <v>38502</v>
      </c>
      <c r="Q1926" s="220"/>
      <c r="R1926" s="220"/>
      <c r="S1926" s="220"/>
      <c r="T1926" s="220"/>
      <c r="U1926" s="201">
        <f t="shared" si="285"/>
        <v>38502</v>
      </c>
      <c r="V1926" s="223">
        <f t="shared" si="286"/>
        <v>38502</v>
      </c>
      <c r="W1926" s="155"/>
      <c r="X1926" s="158"/>
      <c r="Y1926" s="152"/>
      <c r="Z1926" s="125"/>
      <c r="AA1926" s="124"/>
      <c r="AB1926" s="118"/>
      <c r="AC1926" s="135"/>
      <c r="AD1926" s="135"/>
      <c r="AE1926" s="144"/>
      <c r="AF1926" s="145"/>
      <c r="AG1926" s="135"/>
    </row>
    <row r="1927" spans="1:33" hidden="1">
      <c r="A1927" s="61" t="s">
        <v>6714</v>
      </c>
      <c r="B1927" s="31" t="s">
        <v>4517</v>
      </c>
      <c r="C1927" s="32" t="s">
        <v>2271</v>
      </c>
      <c r="D1927" s="32" t="s">
        <v>3911</v>
      </c>
      <c r="E1927" s="32" t="s">
        <v>2116</v>
      </c>
      <c r="F1927" s="32" t="s">
        <v>2117</v>
      </c>
      <c r="G1927" s="34" t="s">
        <v>2107</v>
      </c>
      <c r="H1927" s="35" t="s">
        <v>3912</v>
      </c>
      <c r="I1927" s="313">
        <v>54702</v>
      </c>
      <c r="J1927" s="341">
        <v>6677</v>
      </c>
      <c r="K1927" s="355">
        <v>71</v>
      </c>
      <c r="L1927" s="327">
        <v>1780.03</v>
      </c>
      <c r="M1927" s="18">
        <f t="shared" si="281"/>
        <v>1.2979414999999999E-3</v>
      </c>
      <c r="N1927" s="18">
        <f t="shared" si="282"/>
        <v>4.8686568999999997E-3</v>
      </c>
      <c r="O1927" s="36">
        <f t="shared" si="283"/>
        <v>2.4594919999999999E-4</v>
      </c>
      <c r="P1927" s="362">
        <f t="shared" si="284"/>
        <v>26316</v>
      </c>
      <c r="Q1927" s="220"/>
      <c r="R1927" s="220"/>
      <c r="S1927" s="220"/>
      <c r="T1927" s="220"/>
      <c r="U1927" s="201">
        <f t="shared" si="285"/>
        <v>26316</v>
      </c>
      <c r="V1927" s="223">
        <f t="shared" si="286"/>
        <v>26316</v>
      </c>
      <c r="W1927" s="155"/>
      <c r="X1927" s="158"/>
      <c r="Y1927" s="152"/>
      <c r="Z1927" s="125"/>
      <c r="AA1927" s="124"/>
      <c r="AB1927" s="118"/>
      <c r="AC1927" s="135"/>
      <c r="AD1927" s="135"/>
      <c r="AE1927" s="144"/>
      <c r="AF1927" s="145"/>
      <c r="AG1927" s="135"/>
    </row>
    <row r="1928" spans="1:33" hidden="1">
      <c r="A1928" s="61" t="s">
        <v>6715</v>
      </c>
      <c r="B1928" s="31" t="s">
        <v>4518</v>
      </c>
      <c r="C1928" s="32" t="s">
        <v>2271</v>
      </c>
      <c r="D1928" s="32" t="s">
        <v>3913</v>
      </c>
      <c r="E1928" s="32" t="s">
        <v>2116</v>
      </c>
      <c r="F1928" s="32" t="s">
        <v>2117</v>
      </c>
      <c r="G1928" s="34" t="s">
        <v>2107</v>
      </c>
      <c r="H1928" s="35" t="s">
        <v>3914</v>
      </c>
      <c r="I1928" s="313">
        <v>136423</v>
      </c>
      <c r="J1928" s="341">
        <v>17685</v>
      </c>
      <c r="K1928" s="355">
        <v>116</v>
      </c>
      <c r="L1928" s="327">
        <v>1879.54</v>
      </c>
      <c r="M1928" s="18">
        <f t="shared" si="281"/>
        <v>8.5029650000000001E-4</v>
      </c>
      <c r="N1928" s="18">
        <f t="shared" si="282"/>
        <v>8.0006243999999997E-3</v>
      </c>
      <c r="O1928" s="36">
        <f t="shared" si="283"/>
        <v>4.0416639999999999E-4</v>
      </c>
      <c r="P1928" s="362">
        <f t="shared" si="284"/>
        <v>43245</v>
      </c>
      <c r="Q1928" s="220"/>
      <c r="R1928" s="220"/>
      <c r="S1928" s="220"/>
      <c r="T1928" s="220"/>
      <c r="U1928" s="201">
        <f t="shared" si="285"/>
        <v>43245</v>
      </c>
      <c r="V1928" s="223">
        <f t="shared" si="286"/>
        <v>43245</v>
      </c>
      <c r="W1928" s="155"/>
      <c r="X1928" s="158"/>
      <c r="Y1928" s="152"/>
      <c r="Z1928" s="125"/>
      <c r="AA1928" s="124"/>
      <c r="AB1928" s="118"/>
      <c r="AC1928" s="135"/>
      <c r="AD1928" s="135"/>
      <c r="AE1928" s="144"/>
      <c r="AF1928" s="145"/>
      <c r="AG1928" s="135"/>
    </row>
    <row r="1929" spans="1:33" hidden="1">
      <c r="A1929" s="61" t="s">
        <v>6716</v>
      </c>
      <c r="B1929" s="31" t="s">
        <v>4519</v>
      </c>
      <c r="C1929" s="32" t="s">
        <v>2271</v>
      </c>
      <c r="D1929" s="32" t="s">
        <v>3915</v>
      </c>
      <c r="E1929" s="32" t="s">
        <v>2116</v>
      </c>
      <c r="F1929" s="32" t="s">
        <v>2117</v>
      </c>
      <c r="G1929" s="34" t="s">
        <v>2107</v>
      </c>
      <c r="H1929" s="35" t="s">
        <v>3916</v>
      </c>
      <c r="I1929" s="313">
        <v>137128</v>
      </c>
      <c r="J1929" s="341">
        <v>18150</v>
      </c>
      <c r="K1929" s="355">
        <v>174</v>
      </c>
      <c r="L1929" s="327">
        <v>2106.79</v>
      </c>
      <c r="M1929" s="18">
        <f t="shared" ref="M1929:M1935" si="287" xml:space="preserve"> ROUNDDOWN(K1929/I1929,10)</f>
        <v>1.2688873999999999E-3</v>
      </c>
      <c r="N1929" s="18">
        <f t="shared" ref="N1929:N1935" si="288">ROUNDDOWN(J1929*M1929/L1929,10)</f>
        <v>1.09314674E-2</v>
      </c>
      <c r="O1929" s="36">
        <f t="shared" ref="O1929:O1935" si="289">ROUNDDOWN(N1929/$N$2500,10)</f>
        <v>5.5222340000000004E-4</v>
      </c>
      <c r="P1929" s="362">
        <f t="shared" si="284"/>
        <v>59087</v>
      </c>
      <c r="Q1929" s="220"/>
      <c r="R1929" s="220"/>
      <c r="S1929" s="220"/>
      <c r="T1929" s="220"/>
      <c r="U1929" s="201">
        <f t="shared" si="285"/>
        <v>59087</v>
      </c>
      <c r="V1929" s="223">
        <f t="shared" si="286"/>
        <v>59087</v>
      </c>
      <c r="W1929" s="155"/>
      <c r="X1929" s="158"/>
      <c r="Y1929" s="152"/>
      <c r="Z1929" s="125"/>
      <c r="AA1929" s="124"/>
      <c r="AB1929" s="118"/>
      <c r="AC1929" s="135"/>
      <c r="AD1929" s="135"/>
      <c r="AE1929" s="144"/>
      <c r="AF1929" s="145"/>
      <c r="AG1929" s="135"/>
    </row>
    <row r="1930" spans="1:33" hidden="1">
      <c r="A1930" s="61" t="s">
        <v>6717</v>
      </c>
      <c r="B1930" s="31" t="s">
        <v>4520</v>
      </c>
      <c r="C1930" s="32" t="s">
        <v>2271</v>
      </c>
      <c r="D1930" s="32" t="s">
        <v>3917</v>
      </c>
      <c r="E1930" s="32" t="s">
        <v>2116</v>
      </c>
      <c r="F1930" s="32" t="s">
        <v>2117</v>
      </c>
      <c r="G1930" s="34" t="s">
        <v>2107</v>
      </c>
      <c r="H1930" s="35" t="s">
        <v>3918</v>
      </c>
      <c r="I1930" s="313">
        <v>66270</v>
      </c>
      <c r="J1930" s="341">
        <v>7806</v>
      </c>
      <c r="K1930" s="355">
        <v>640</v>
      </c>
      <c r="L1930" s="327">
        <v>1848.83</v>
      </c>
      <c r="M1930" s="18">
        <f t="shared" si="287"/>
        <v>9.6574617999999994E-3</v>
      </c>
      <c r="N1930" s="18">
        <f t="shared" si="288"/>
        <v>4.0775055999999997E-2</v>
      </c>
      <c r="O1930" s="36">
        <f t="shared" si="289"/>
        <v>2.0598281000000001E-3</v>
      </c>
      <c r="P1930" s="362">
        <f t="shared" si="284"/>
        <v>220401</v>
      </c>
      <c r="Q1930" s="220"/>
      <c r="R1930" s="220"/>
      <c r="S1930" s="220"/>
      <c r="T1930" s="220"/>
      <c r="U1930" s="201">
        <f t="shared" si="285"/>
        <v>220401</v>
      </c>
      <c r="V1930" s="223">
        <f t="shared" si="286"/>
        <v>220401</v>
      </c>
      <c r="W1930" s="155"/>
      <c r="X1930" s="158"/>
      <c r="Y1930" s="152"/>
      <c r="Z1930" s="125"/>
      <c r="AA1930" s="124"/>
      <c r="AB1930" s="118"/>
      <c r="AC1930" s="135"/>
      <c r="AD1930" s="135"/>
      <c r="AE1930" s="144"/>
      <c r="AF1930" s="145"/>
      <c r="AG1930" s="135"/>
    </row>
    <row r="1931" spans="1:33" hidden="1">
      <c r="A1931" s="61" t="s">
        <v>6718</v>
      </c>
      <c r="B1931" s="31" t="s">
        <v>4521</v>
      </c>
      <c r="C1931" s="32" t="s">
        <v>2271</v>
      </c>
      <c r="D1931" s="32" t="s">
        <v>3919</v>
      </c>
      <c r="E1931" s="32" t="s">
        <v>2116</v>
      </c>
      <c r="F1931" s="32" t="s">
        <v>2117</v>
      </c>
      <c r="G1931" s="34" t="s">
        <v>2107</v>
      </c>
      <c r="H1931" s="35" t="s">
        <v>3920</v>
      </c>
      <c r="I1931" s="313">
        <v>197586</v>
      </c>
      <c r="J1931" s="341">
        <v>20994</v>
      </c>
      <c r="K1931" s="355">
        <v>446</v>
      </c>
      <c r="L1931" s="327">
        <v>2063.91</v>
      </c>
      <c r="M1931" s="18">
        <f t="shared" si="287"/>
        <v>2.2572449000000001E-3</v>
      </c>
      <c r="N1931" s="18">
        <f t="shared" si="288"/>
        <v>2.29605939E-2</v>
      </c>
      <c r="O1931" s="36">
        <f t="shared" si="289"/>
        <v>1.1598972000000001E-3</v>
      </c>
      <c r="P1931" s="362">
        <f t="shared" si="284"/>
        <v>124109</v>
      </c>
      <c r="Q1931" s="220"/>
      <c r="R1931" s="220"/>
      <c r="S1931" s="220"/>
      <c r="T1931" s="220"/>
      <c r="U1931" s="201">
        <f t="shared" si="285"/>
        <v>124109</v>
      </c>
      <c r="V1931" s="223">
        <f t="shared" si="286"/>
        <v>124109</v>
      </c>
      <c r="W1931" s="155"/>
      <c r="X1931" s="158"/>
      <c r="Y1931" s="152"/>
      <c r="Z1931" s="125"/>
      <c r="AA1931" s="124"/>
      <c r="AB1931" s="118"/>
      <c r="AC1931" s="135"/>
      <c r="AD1931" s="135"/>
      <c r="AE1931" s="144"/>
      <c r="AF1931" s="145"/>
      <c r="AG1931" s="135"/>
    </row>
    <row r="1932" spans="1:33" hidden="1">
      <c r="A1932" s="61" t="s">
        <v>6719</v>
      </c>
      <c r="B1932" s="31" t="s">
        <v>4522</v>
      </c>
      <c r="C1932" s="32" t="s">
        <v>2271</v>
      </c>
      <c r="D1932" s="32" t="s">
        <v>3921</v>
      </c>
      <c r="E1932" s="32" t="s">
        <v>2116</v>
      </c>
      <c r="F1932" s="32" t="s">
        <v>2117</v>
      </c>
      <c r="G1932" s="34" t="s">
        <v>2107</v>
      </c>
      <c r="H1932" s="35" t="s">
        <v>3922</v>
      </c>
      <c r="I1932" s="313">
        <v>49108</v>
      </c>
      <c r="J1932" s="341">
        <v>6101</v>
      </c>
      <c r="K1932" s="355">
        <v>175</v>
      </c>
      <c r="L1932" s="327">
        <v>1584.92</v>
      </c>
      <c r="M1932" s="18">
        <f t="shared" si="287"/>
        <v>3.5635740999999999E-3</v>
      </c>
      <c r="N1932" s="18">
        <f t="shared" si="288"/>
        <v>1.37176422E-2</v>
      </c>
      <c r="O1932" s="36">
        <f t="shared" si="289"/>
        <v>6.9297230000000003E-4</v>
      </c>
      <c r="P1932" s="362">
        <f t="shared" si="284"/>
        <v>74148</v>
      </c>
      <c r="Q1932" s="220"/>
      <c r="R1932" s="220"/>
      <c r="S1932" s="220"/>
      <c r="T1932" s="220"/>
      <c r="U1932" s="201">
        <f t="shared" si="285"/>
        <v>74148</v>
      </c>
      <c r="V1932" s="223">
        <f t="shared" si="286"/>
        <v>74148</v>
      </c>
      <c r="W1932" s="155"/>
      <c r="X1932" s="158"/>
      <c r="Y1932" s="152"/>
      <c r="Z1932" s="125"/>
      <c r="AA1932" s="124"/>
      <c r="AB1932" s="118"/>
      <c r="AC1932" s="135"/>
      <c r="AD1932" s="135"/>
      <c r="AE1932" s="144"/>
      <c r="AF1932" s="145"/>
      <c r="AG1932" s="135"/>
    </row>
    <row r="1933" spans="1:33" hidden="1">
      <c r="A1933" s="61" t="s">
        <v>6720</v>
      </c>
      <c r="B1933" s="31" t="s">
        <v>4523</v>
      </c>
      <c r="C1933" s="32" t="s">
        <v>2271</v>
      </c>
      <c r="D1933" s="32" t="s">
        <v>3923</v>
      </c>
      <c r="E1933" s="32" t="s">
        <v>2116</v>
      </c>
      <c r="F1933" s="32" t="s">
        <v>2117</v>
      </c>
      <c r="G1933" s="34" t="s">
        <v>2107</v>
      </c>
      <c r="H1933" s="35" t="s">
        <v>3924</v>
      </c>
      <c r="I1933" s="313">
        <v>126871</v>
      </c>
      <c r="J1933" s="341">
        <v>15966</v>
      </c>
      <c r="K1933" s="355">
        <v>94</v>
      </c>
      <c r="L1933" s="327">
        <v>2841.07</v>
      </c>
      <c r="M1933" s="18">
        <f t="shared" si="287"/>
        <v>7.4091000000000001E-4</v>
      </c>
      <c r="N1933" s="18">
        <f t="shared" si="288"/>
        <v>4.163702E-3</v>
      </c>
      <c r="O1933" s="36">
        <f t="shared" si="289"/>
        <v>2.1033710000000001E-4</v>
      </c>
      <c r="P1933" s="362">
        <f t="shared" si="284"/>
        <v>22506</v>
      </c>
      <c r="Q1933" s="220"/>
      <c r="R1933" s="220"/>
      <c r="S1933" s="220"/>
      <c r="T1933" s="220"/>
      <c r="U1933" s="201">
        <f t="shared" si="285"/>
        <v>22506</v>
      </c>
      <c r="V1933" s="223">
        <f t="shared" si="286"/>
        <v>22506</v>
      </c>
      <c r="W1933" s="155"/>
      <c r="X1933" s="158"/>
      <c r="Y1933" s="152"/>
      <c r="Z1933" s="125"/>
      <c r="AA1933" s="124"/>
      <c r="AB1933" s="118"/>
      <c r="AC1933" s="135"/>
      <c r="AD1933" s="135"/>
      <c r="AE1933" s="144"/>
      <c r="AF1933" s="145"/>
      <c r="AG1933" s="135"/>
    </row>
    <row r="1934" spans="1:33" hidden="1">
      <c r="A1934" s="61" t="s">
        <v>6721</v>
      </c>
      <c r="B1934" s="31" t="s">
        <v>4524</v>
      </c>
      <c r="C1934" s="32" t="s">
        <v>2271</v>
      </c>
      <c r="D1934" s="32" t="s">
        <v>3925</v>
      </c>
      <c r="E1934" s="32" t="s">
        <v>2116</v>
      </c>
      <c r="F1934" s="32" t="s">
        <v>2117</v>
      </c>
      <c r="G1934" s="34" t="s">
        <v>2107</v>
      </c>
      <c r="H1934" s="35" t="s">
        <v>3926</v>
      </c>
      <c r="I1934" s="313">
        <v>170924</v>
      </c>
      <c r="J1934" s="341">
        <v>19536</v>
      </c>
      <c r="K1934" s="355">
        <v>959</v>
      </c>
      <c r="L1934" s="327">
        <v>1724</v>
      </c>
      <c r="M1934" s="18">
        <f t="shared" si="287"/>
        <v>5.6106806999999996E-3</v>
      </c>
      <c r="N1934" s="18">
        <f t="shared" si="288"/>
        <v>6.3579036000000005E-2</v>
      </c>
      <c r="O1934" s="36">
        <f t="shared" si="289"/>
        <v>3.2118136999999998E-3</v>
      </c>
      <c r="P1934" s="362">
        <f t="shared" si="284"/>
        <v>343664</v>
      </c>
      <c r="Q1934" s="220"/>
      <c r="R1934" s="220"/>
      <c r="S1934" s="220"/>
      <c r="T1934" s="220"/>
      <c r="U1934" s="201">
        <f t="shared" si="285"/>
        <v>343664</v>
      </c>
      <c r="V1934" s="223">
        <f t="shared" si="286"/>
        <v>343664</v>
      </c>
      <c r="W1934" s="155"/>
      <c r="X1934" s="158"/>
      <c r="Y1934" s="152"/>
      <c r="Z1934" s="125"/>
      <c r="AA1934" s="124"/>
      <c r="AB1934" s="118"/>
      <c r="AC1934" s="135"/>
      <c r="AD1934" s="135"/>
      <c r="AE1934" s="144"/>
      <c r="AF1934" s="145"/>
      <c r="AG1934" s="135"/>
    </row>
    <row r="1935" spans="1:33" ht="21" hidden="1" thickBot="1">
      <c r="A1935" s="78" t="s">
        <v>6722</v>
      </c>
      <c r="B1935" s="64" t="s">
        <v>4525</v>
      </c>
      <c r="C1935" s="65" t="s">
        <v>2271</v>
      </c>
      <c r="D1935" s="65" t="s">
        <v>3927</v>
      </c>
      <c r="E1935" s="65" t="s">
        <v>2116</v>
      </c>
      <c r="F1935" s="65" t="s">
        <v>2117</v>
      </c>
      <c r="G1935" s="66" t="s">
        <v>2107</v>
      </c>
      <c r="H1935" s="67" t="s">
        <v>3928</v>
      </c>
      <c r="I1935" s="313">
        <v>62844</v>
      </c>
      <c r="J1935" s="341">
        <v>8967</v>
      </c>
      <c r="K1935" s="355">
        <v>80</v>
      </c>
      <c r="L1935" s="327">
        <v>1961.09</v>
      </c>
      <c r="M1935" s="68">
        <f t="shared" si="287"/>
        <v>1.2729934E-3</v>
      </c>
      <c r="N1935" s="68">
        <f t="shared" si="288"/>
        <v>5.8207077000000003E-3</v>
      </c>
      <c r="O1935" s="69">
        <f t="shared" si="289"/>
        <v>2.940439E-4</v>
      </c>
      <c r="P1935" s="362">
        <f t="shared" si="284"/>
        <v>31462</v>
      </c>
      <c r="Q1935" s="220"/>
      <c r="R1935" s="220"/>
      <c r="S1935" s="220"/>
      <c r="T1935" s="220"/>
      <c r="U1935" s="201">
        <f t="shared" si="285"/>
        <v>31462</v>
      </c>
      <c r="V1935" s="223">
        <f t="shared" si="286"/>
        <v>31462</v>
      </c>
      <c r="W1935" s="155"/>
      <c r="X1935" s="158"/>
      <c r="Y1935" s="152"/>
      <c r="Z1935" s="125"/>
      <c r="AA1935" s="124"/>
      <c r="AB1935" s="118"/>
      <c r="AC1935" s="135"/>
      <c r="AD1935" s="135"/>
      <c r="AE1935" s="144"/>
      <c r="AF1935" s="145"/>
      <c r="AG1935" s="135"/>
    </row>
    <row r="1936" spans="1:33" s="9" customFormat="1" ht="21" hidden="1" thickBot="1">
      <c r="A1936" s="86" t="s">
        <v>4983</v>
      </c>
      <c r="B1936" s="87"/>
      <c r="C1936" s="70">
        <v>24</v>
      </c>
      <c r="D1936" s="71" t="s">
        <v>1685</v>
      </c>
      <c r="E1936" s="72"/>
      <c r="F1936" s="72"/>
      <c r="G1936" s="73"/>
      <c r="H1936" s="74"/>
      <c r="I1936" s="173">
        <f>SUM(I1769:I1935)</f>
        <v>4492330</v>
      </c>
      <c r="J1936" s="173">
        <f>SUM(J1769:J1935)</f>
        <v>560672</v>
      </c>
      <c r="K1936" s="332">
        <f>SUM(K1769:K1935)</f>
        <v>9717</v>
      </c>
      <c r="L1936" s="177"/>
      <c r="M1936" s="75"/>
      <c r="N1936" s="75"/>
      <c r="O1936" s="76"/>
      <c r="P1936" s="89">
        <f>SUM(P1769:P1935)</f>
        <v>3433130</v>
      </c>
      <c r="Q1936" s="89">
        <f t="shared" ref="Q1936:T1936" si="290">SUM(Q1769:Q1935)</f>
        <v>0</v>
      </c>
      <c r="R1936" s="89">
        <f t="shared" si="290"/>
        <v>0</v>
      </c>
      <c r="S1936" s="89">
        <f t="shared" si="290"/>
        <v>0</v>
      </c>
      <c r="T1936" s="89">
        <f t="shared" si="290"/>
        <v>0</v>
      </c>
      <c r="U1936" s="270">
        <f>SUM(U1769:U1935)</f>
        <v>3433130</v>
      </c>
      <c r="V1936" s="224"/>
      <c r="W1936" s="154"/>
      <c r="X1936" s="152"/>
      <c r="Y1936" s="154"/>
      <c r="Z1936" s="121"/>
      <c r="AA1936" s="124"/>
      <c r="AB1936" s="121"/>
      <c r="AC1936" s="143"/>
      <c r="AD1936" s="143"/>
      <c r="AE1936" s="143"/>
      <c r="AF1936" s="143"/>
      <c r="AG1936" s="143"/>
    </row>
    <row r="1937" spans="1:33" hidden="1">
      <c r="A1937" s="79" t="s">
        <v>6723</v>
      </c>
      <c r="B1937" s="80" t="s">
        <v>4526</v>
      </c>
      <c r="C1937" s="81" t="s">
        <v>2286</v>
      </c>
      <c r="D1937" s="81" t="s">
        <v>2116</v>
      </c>
      <c r="E1937" s="81" t="s">
        <v>2116</v>
      </c>
      <c r="F1937" s="81">
        <v>3</v>
      </c>
      <c r="G1937" s="82" t="s">
        <v>2109</v>
      </c>
      <c r="H1937" s="83" t="s">
        <v>3929</v>
      </c>
      <c r="I1937" s="313">
        <v>32005</v>
      </c>
      <c r="J1937" s="341">
        <v>641</v>
      </c>
      <c r="K1937" s="331">
        <v>78</v>
      </c>
      <c r="L1937" s="329">
        <v>1776.09</v>
      </c>
      <c r="M1937" s="84">
        <f t="shared" ref="M1937:M1968" si="291" xml:space="preserve"> ROUNDDOWN(K1937/I1937,10)</f>
        <v>2.4371191999999998E-3</v>
      </c>
      <c r="N1937" s="84">
        <f t="shared" ref="N1937:N1968" si="292">ROUNDDOWN(J1937*M1937/L1937,10)</f>
        <v>8.7956880000000001E-4</v>
      </c>
      <c r="O1937" s="85">
        <f t="shared" ref="O1937:O1968" si="293">ROUNDDOWN(N1937/$N$2500,10)</f>
        <v>4.4433E-5</v>
      </c>
      <c r="P1937" s="362">
        <f>ROUNDDOWN(107000000*O1937,0)</f>
        <v>4754</v>
      </c>
      <c r="Q1937" s="211"/>
      <c r="R1937" s="209"/>
      <c r="S1937" s="209"/>
      <c r="T1937" s="209"/>
      <c r="U1937" s="201">
        <f>MIN(P1937:S1937)</f>
        <v>4754</v>
      </c>
      <c r="V1937" s="223">
        <f t="shared" si="286"/>
        <v>4754</v>
      </c>
      <c r="W1937" s="155"/>
      <c r="X1937" s="158"/>
      <c r="Y1937" s="152"/>
      <c r="Z1937" s="123"/>
      <c r="AA1937" s="124"/>
      <c r="AB1937" s="118"/>
      <c r="AC1937" s="135"/>
      <c r="AD1937" s="135"/>
      <c r="AE1937" s="144"/>
      <c r="AF1937" s="145"/>
      <c r="AG1937" s="135"/>
    </row>
    <row r="1938" spans="1:33" hidden="1">
      <c r="A1938" s="61" t="s">
        <v>6724</v>
      </c>
      <c r="B1938" s="31" t="s">
        <v>4527</v>
      </c>
      <c r="C1938" s="32" t="s">
        <v>2286</v>
      </c>
      <c r="D1938" s="32" t="s">
        <v>2116</v>
      </c>
      <c r="E1938" s="32" t="s">
        <v>2115</v>
      </c>
      <c r="F1938" s="32" t="s">
        <v>2119</v>
      </c>
      <c r="G1938" s="34" t="s">
        <v>2108</v>
      </c>
      <c r="H1938" s="35" t="s">
        <v>3930</v>
      </c>
      <c r="I1938" s="313">
        <v>4344</v>
      </c>
      <c r="J1938" s="341">
        <v>364</v>
      </c>
      <c r="K1938" s="331">
        <v>71</v>
      </c>
      <c r="L1938" s="327">
        <v>866.29</v>
      </c>
      <c r="M1938" s="18">
        <f t="shared" si="291"/>
        <v>1.6344383000000001E-2</v>
      </c>
      <c r="N1938" s="18">
        <f t="shared" si="292"/>
        <v>6.8676255999999998E-3</v>
      </c>
      <c r="O1938" s="36">
        <f t="shared" si="293"/>
        <v>3.469309E-4</v>
      </c>
      <c r="P1938" s="362">
        <f t="shared" ref="P1938:P2001" si="294">ROUNDDOWN(107000000*O1938,0)</f>
        <v>37121</v>
      </c>
      <c r="Q1938" s="211"/>
      <c r="R1938" s="209"/>
      <c r="S1938" s="211"/>
      <c r="T1938" s="209"/>
      <c r="U1938" s="201">
        <f t="shared" ref="U1938:U2001" si="295">MIN(P1938:S1938)</f>
        <v>37121</v>
      </c>
      <c r="V1938" s="223">
        <f t="shared" si="286"/>
        <v>37121</v>
      </c>
      <c r="W1938" s="155"/>
      <c r="X1938" s="158"/>
      <c r="Y1938" s="152"/>
      <c r="Z1938" s="123"/>
      <c r="AA1938" s="124"/>
      <c r="AB1938" s="118"/>
      <c r="AC1938" s="135"/>
      <c r="AD1938" s="135"/>
      <c r="AE1938" s="144"/>
      <c r="AF1938" s="145"/>
      <c r="AG1938" s="135"/>
    </row>
    <row r="1939" spans="1:33" hidden="1">
      <c r="A1939" s="61" t="s">
        <v>6725</v>
      </c>
      <c r="B1939" s="31" t="s">
        <v>4528</v>
      </c>
      <c r="C1939" s="32" t="s">
        <v>2286</v>
      </c>
      <c r="D1939" s="32" t="s">
        <v>2116</v>
      </c>
      <c r="E1939" s="32" t="s">
        <v>2120</v>
      </c>
      <c r="F1939" s="32" t="s">
        <v>2119</v>
      </c>
      <c r="G1939" s="34" t="s">
        <v>2108</v>
      </c>
      <c r="H1939" s="35" t="s">
        <v>3931</v>
      </c>
      <c r="I1939" s="313">
        <v>5788</v>
      </c>
      <c r="J1939" s="341">
        <v>399</v>
      </c>
      <c r="K1939" s="331">
        <v>59</v>
      </c>
      <c r="L1939" s="327">
        <v>888.82</v>
      </c>
      <c r="M1939" s="18">
        <f t="shared" si="291"/>
        <v>1.01935038E-2</v>
      </c>
      <c r="N1939" s="18">
        <f t="shared" si="292"/>
        <v>4.5759635999999999E-3</v>
      </c>
      <c r="O1939" s="36">
        <f t="shared" si="293"/>
        <v>2.3116329999999999E-4</v>
      </c>
      <c r="P1939" s="362">
        <f t="shared" si="294"/>
        <v>24734</v>
      </c>
      <c r="Q1939" s="211"/>
      <c r="R1939" s="209"/>
      <c r="S1939" s="209"/>
      <c r="T1939" s="209"/>
      <c r="U1939" s="201">
        <f t="shared" si="295"/>
        <v>24734</v>
      </c>
      <c r="V1939" s="223">
        <f t="shared" si="286"/>
        <v>24734</v>
      </c>
      <c r="W1939" s="155"/>
      <c r="X1939" s="158"/>
      <c r="Y1939" s="152"/>
      <c r="Z1939" s="123"/>
      <c r="AA1939" s="124"/>
      <c r="AB1939" s="118"/>
      <c r="AC1939" s="135"/>
      <c r="AD1939" s="135"/>
      <c r="AE1939" s="144"/>
      <c r="AF1939" s="145"/>
      <c r="AG1939" s="135"/>
    </row>
    <row r="1940" spans="1:33" hidden="1">
      <c r="A1940" s="61" t="s">
        <v>6726</v>
      </c>
      <c r="B1940" s="31" t="s">
        <v>4529</v>
      </c>
      <c r="C1940" s="32" t="s">
        <v>2286</v>
      </c>
      <c r="D1940" s="32" t="s">
        <v>2116</v>
      </c>
      <c r="E1940" s="32" t="s">
        <v>2122</v>
      </c>
      <c r="F1940" s="32" t="s">
        <v>2119</v>
      </c>
      <c r="G1940" s="34" t="s">
        <v>2108</v>
      </c>
      <c r="H1940" s="35" t="s">
        <v>3932</v>
      </c>
      <c r="I1940" s="313">
        <v>7269</v>
      </c>
      <c r="J1940" s="341">
        <v>1575</v>
      </c>
      <c r="K1940" s="331">
        <v>83</v>
      </c>
      <c r="L1940" s="327">
        <v>1001.22</v>
      </c>
      <c r="M1940" s="18">
        <f t="shared" si="291"/>
        <v>1.14183519E-2</v>
      </c>
      <c r="N1940" s="18">
        <f t="shared" si="292"/>
        <v>1.7961990600000002E-2</v>
      </c>
      <c r="O1940" s="36">
        <f t="shared" si="293"/>
        <v>9.0738349999999995E-4</v>
      </c>
      <c r="P1940" s="362">
        <f t="shared" si="294"/>
        <v>97090</v>
      </c>
      <c r="Q1940" s="211"/>
      <c r="R1940" s="209"/>
      <c r="S1940" s="209"/>
      <c r="T1940" s="209"/>
      <c r="U1940" s="201">
        <f t="shared" si="295"/>
        <v>97090</v>
      </c>
      <c r="V1940" s="223">
        <f t="shared" si="286"/>
        <v>97090</v>
      </c>
      <c r="W1940" s="155"/>
      <c r="X1940" s="158"/>
      <c r="Y1940" s="152"/>
      <c r="Z1940" s="123"/>
      <c r="AA1940" s="124"/>
      <c r="AB1940" s="118"/>
      <c r="AC1940" s="135"/>
      <c r="AD1940" s="135"/>
      <c r="AE1940" s="144"/>
      <c r="AF1940" s="145"/>
      <c r="AG1940" s="135"/>
    </row>
    <row r="1941" spans="1:33" hidden="1">
      <c r="A1941" s="61" t="s">
        <v>6727</v>
      </c>
      <c r="B1941" s="31" t="s">
        <v>4530</v>
      </c>
      <c r="C1941" s="32" t="s">
        <v>2286</v>
      </c>
      <c r="D1941" s="32" t="s">
        <v>2116</v>
      </c>
      <c r="E1941" s="32" t="s">
        <v>2124</v>
      </c>
      <c r="F1941" s="32" t="s">
        <v>2119</v>
      </c>
      <c r="G1941" s="34" t="s">
        <v>2108</v>
      </c>
      <c r="H1941" s="35" t="s">
        <v>3933</v>
      </c>
      <c r="I1941" s="313">
        <v>5033</v>
      </c>
      <c r="J1941" s="341">
        <v>915</v>
      </c>
      <c r="K1941" s="331">
        <v>41</v>
      </c>
      <c r="L1941" s="327">
        <v>1118.67</v>
      </c>
      <c r="M1941" s="18">
        <f t="shared" si="291"/>
        <v>8.1462348000000007E-3</v>
      </c>
      <c r="N1941" s="18">
        <f t="shared" si="292"/>
        <v>6.6630952999999996E-3</v>
      </c>
      <c r="O1941" s="36">
        <f t="shared" si="293"/>
        <v>3.3659869999999999E-4</v>
      </c>
      <c r="P1941" s="362">
        <f t="shared" si="294"/>
        <v>36016</v>
      </c>
      <c r="Q1941" s="211"/>
      <c r="R1941" s="209"/>
      <c r="S1941" s="209"/>
      <c r="T1941" s="209"/>
      <c r="U1941" s="201">
        <f t="shared" si="295"/>
        <v>36016</v>
      </c>
      <c r="V1941" s="223">
        <f t="shared" si="286"/>
        <v>36016</v>
      </c>
      <c r="W1941" s="155"/>
      <c r="X1941" s="158"/>
      <c r="Y1941" s="152"/>
      <c r="Z1941" s="123"/>
      <c r="AA1941" s="124"/>
      <c r="AB1941" s="118"/>
      <c r="AC1941" s="135"/>
      <c r="AD1941" s="135"/>
      <c r="AE1941" s="144"/>
      <c r="AF1941" s="145"/>
      <c r="AG1941" s="135"/>
    </row>
    <row r="1942" spans="1:33" hidden="1">
      <c r="A1942" s="61" t="s">
        <v>6728</v>
      </c>
      <c r="B1942" s="31" t="s">
        <v>4531</v>
      </c>
      <c r="C1942" s="32" t="s">
        <v>2286</v>
      </c>
      <c r="D1942" s="32" t="s">
        <v>2116</v>
      </c>
      <c r="E1942" s="32" t="s">
        <v>2126</v>
      </c>
      <c r="F1942" s="32" t="s">
        <v>2119</v>
      </c>
      <c r="G1942" s="34" t="s">
        <v>2108</v>
      </c>
      <c r="H1942" s="35" t="s">
        <v>3934</v>
      </c>
      <c r="I1942" s="313">
        <v>7576</v>
      </c>
      <c r="J1942" s="341">
        <v>1613</v>
      </c>
      <c r="K1942" s="331">
        <v>37</v>
      </c>
      <c r="L1942" s="327">
        <v>1077.57</v>
      </c>
      <c r="M1942" s="18">
        <f t="shared" si="291"/>
        <v>4.8838437000000004E-3</v>
      </c>
      <c r="N1942" s="18">
        <f t="shared" si="292"/>
        <v>7.3105597000000001E-3</v>
      </c>
      <c r="O1942" s="36">
        <f t="shared" si="293"/>
        <v>3.6930650000000003E-4</v>
      </c>
      <c r="P1942" s="362">
        <f t="shared" si="294"/>
        <v>39515</v>
      </c>
      <c r="Q1942" s="211"/>
      <c r="R1942" s="209"/>
      <c r="S1942" s="209"/>
      <c r="T1942" s="209"/>
      <c r="U1942" s="201">
        <f t="shared" si="295"/>
        <v>39515</v>
      </c>
      <c r="V1942" s="223">
        <f t="shared" si="286"/>
        <v>39515</v>
      </c>
      <c r="W1942" s="155"/>
      <c r="X1942" s="158"/>
      <c r="Y1942" s="152"/>
      <c r="Z1942" s="123"/>
      <c r="AA1942" s="124"/>
      <c r="AB1942" s="118"/>
      <c r="AC1942" s="135"/>
      <c r="AD1942" s="135"/>
      <c r="AE1942" s="144"/>
      <c r="AF1942" s="145"/>
      <c r="AG1942" s="135"/>
    </row>
    <row r="1943" spans="1:33" hidden="1">
      <c r="A1943" s="61" t="s">
        <v>6729</v>
      </c>
      <c r="B1943" s="31" t="s">
        <v>4532</v>
      </c>
      <c r="C1943" s="32" t="s">
        <v>2286</v>
      </c>
      <c r="D1943" s="32" t="s">
        <v>2116</v>
      </c>
      <c r="E1943" s="32" t="s">
        <v>2133</v>
      </c>
      <c r="F1943" s="32" t="s">
        <v>2119</v>
      </c>
      <c r="G1943" s="34" t="s">
        <v>2108</v>
      </c>
      <c r="H1943" s="35" t="s">
        <v>3935</v>
      </c>
      <c r="I1943" s="313">
        <v>3690</v>
      </c>
      <c r="J1943" s="341">
        <v>1519</v>
      </c>
      <c r="K1943" s="331">
        <v>21</v>
      </c>
      <c r="L1943" s="327">
        <v>1981.93</v>
      </c>
      <c r="M1943" s="18">
        <f t="shared" si="291"/>
        <v>5.6910568999999998E-3</v>
      </c>
      <c r="N1943" s="18">
        <f t="shared" si="292"/>
        <v>4.3617661999999996E-3</v>
      </c>
      <c r="O1943" s="36">
        <f t="shared" si="293"/>
        <v>2.2034269999999999E-4</v>
      </c>
      <c r="P1943" s="362">
        <f t="shared" si="294"/>
        <v>23576</v>
      </c>
      <c r="Q1943" s="211"/>
      <c r="R1943" s="209"/>
      <c r="S1943" s="209"/>
      <c r="T1943" s="209"/>
      <c r="U1943" s="201">
        <f t="shared" si="295"/>
        <v>23576</v>
      </c>
      <c r="V1943" s="223">
        <f t="shared" si="286"/>
        <v>23576</v>
      </c>
      <c r="W1943" s="155"/>
      <c r="X1943" s="158"/>
      <c r="Y1943" s="152"/>
      <c r="Z1943" s="123"/>
      <c r="AA1943" s="124"/>
      <c r="AB1943" s="118"/>
      <c r="AC1943" s="135"/>
      <c r="AD1943" s="135"/>
      <c r="AE1943" s="144"/>
      <c r="AF1943" s="145"/>
      <c r="AG1943" s="135"/>
    </row>
    <row r="1944" spans="1:33" hidden="1">
      <c r="A1944" s="61" t="s">
        <v>6730</v>
      </c>
      <c r="B1944" s="31" t="s">
        <v>4533</v>
      </c>
      <c r="C1944" s="32" t="s">
        <v>2286</v>
      </c>
      <c r="D1944" s="32" t="s">
        <v>2116</v>
      </c>
      <c r="E1944" s="32" t="s">
        <v>2157</v>
      </c>
      <c r="F1944" s="32" t="s">
        <v>2119</v>
      </c>
      <c r="G1944" s="34" t="s">
        <v>2108</v>
      </c>
      <c r="H1944" s="35" t="s">
        <v>3936</v>
      </c>
      <c r="I1944" s="313">
        <v>5420</v>
      </c>
      <c r="J1944" s="341">
        <v>1062</v>
      </c>
      <c r="K1944" s="331">
        <v>42</v>
      </c>
      <c r="L1944" s="327">
        <v>955.52</v>
      </c>
      <c r="M1944" s="18">
        <f t="shared" si="291"/>
        <v>7.7490774000000002E-3</v>
      </c>
      <c r="N1944" s="18">
        <f t="shared" si="292"/>
        <v>8.6126090000000002E-3</v>
      </c>
      <c r="O1944" s="36">
        <f t="shared" si="293"/>
        <v>4.3508199999999999E-4</v>
      </c>
      <c r="P1944" s="362">
        <f t="shared" si="294"/>
        <v>46553</v>
      </c>
      <c r="Q1944" s="211"/>
      <c r="R1944" s="209"/>
      <c r="S1944" s="211"/>
      <c r="T1944" s="209"/>
      <c r="U1944" s="201">
        <f t="shared" si="295"/>
        <v>46553</v>
      </c>
      <c r="V1944" s="223">
        <f t="shared" si="286"/>
        <v>46553</v>
      </c>
      <c r="W1944" s="155"/>
      <c r="X1944" s="158"/>
      <c r="Y1944" s="152"/>
      <c r="Z1944" s="123"/>
      <c r="AA1944" s="124"/>
      <c r="AB1944" s="118"/>
      <c r="AC1944" s="135"/>
      <c r="AD1944" s="135"/>
      <c r="AE1944" s="144"/>
      <c r="AF1944" s="145"/>
      <c r="AG1944" s="135"/>
    </row>
    <row r="1945" spans="1:33" hidden="1">
      <c r="A1945" s="61" t="s">
        <v>6731</v>
      </c>
      <c r="B1945" s="31" t="s">
        <v>4534</v>
      </c>
      <c r="C1945" s="32" t="s">
        <v>2286</v>
      </c>
      <c r="D1945" s="32" t="s">
        <v>2115</v>
      </c>
      <c r="E1945" s="32" t="s">
        <v>2116</v>
      </c>
      <c r="F1945" s="32" t="s">
        <v>2119</v>
      </c>
      <c r="G1945" s="34" t="s">
        <v>2108</v>
      </c>
      <c r="H1945" s="35" t="s">
        <v>3937</v>
      </c>
      <c r="I1945" s="313">
        <v>4301</v>
      </c>
      <c r="J1945" s="341">
        <v>1418</v>
      </c>
      <c r="K1945" s="331">
        <v>74</v>
      </c>
      <c r="L1945" s="327">
        <v>864.76</v>
      </c>
      <c r="M1945" s="18">
        <f t="shared" si="291"/>
        <v>1.7205300999999999E-2</v>
      </c>
      <c r="N1945" s="18">
        <f t="shared" si="292"/>
        <v>2.8212587000000001E-2</v>
      </c>
      <c r="O1945" s="36">
        <f t="shared" si="293"/>
        <v>1.4252115E-3</v>
      </c>
      <c r="P1945" s="362">
        <f t="shared" si="294"/>
        <v>152497</v>
      </c>
      <c r="Q1945" s="211"/>
      <c r="R1945" s="209"/>
      <c r="S1945" s="209"/>
      <c r="T1945" s="209"/>
      <c r="U1945" s="201">
        <f t="shared" si="295"/>
        <v>152497</v>
      </c>
      <c r="V1945" s="223">
        <f t="shared" si="286"/>
        <v>152497</v>
      </c>
      <c r="W1945" s="155"/>
      <c r="X1945" s="158"/>
      <c r="Y1945" s="152"/>
      <c r="Z1945" s="123"/>
      <c r="AA1945" s="124"/>
      <c r="AB1945" s="118"/>
      <c r="AC1945" s="135"/>
      <c r="AD1945" s="135"/>
      <c r="AE1945" s="144"/>
      <c r="AF1945" s="145"/>
      <c r="AG1945" s="135"/>
    </row>
    <row r="1946" spans="1:33" hidden="1">
      <c r="A1946" s="61" t="s">
        <v>6732</v>
      </c>
      <c r="B1946" s="31" t="s">
        <v>4535</v>
      </c>
      <c r="C1946" s="32" t="s">
        <v>2286</v>
      </c>
      <c r="D1946" s="32" t="s">
        <v>2115</v>
      </c>
      <c r="E1946" s="32" t="s">
        <v>2115</v>
      </c>
      <c r="F1946" s="32">
        <v>3</v>
      </c>
      <c r="G1946" s="34" t="s">
        <v>2109</v>
      </c>
      <c r="H1946" s="35" t="s">
        <v>3938</v>
      </c>
      <c r="I1946" s="313">
        <v>27715</v>
      </c>
      <c r="J1946" s="341">
        <v>4073</v>
      </c>
      <c r="K1946" s="331">
        <v>184</v>
      </c>
      <c r="L1946" s="327">
        <v>1465.21</v>
      </c>
      <c r="M1946" s="18">
        <f t="shared" si="291"/>
        <v>6.6390041E-3</v>
      </c>
      <c r="N1946" s="18">
        <f t="shared" si="292"/>
        <v>1.8455145400000001E-2</v>
      </c>
      <c r="O1946" s="36">
        <f t="shared" si="293"/>
        <v>9.3229610000000003E-4</v>
      </c>
      <c r="P1946" s="362">
        <f t="shared" si="294"/>
        <v>99755</v>
      </c>
      <c r="Q1946" s="211"/>
      <c r="R1946" s="209"/>
      <c r="S1946" s="209"/>
      <c r="T1946" s="209"/>
      <c r="U1946" s="201">
        <f t="shared" si="295"/>
        <v>99755</v>
      </c>
      <c r="V1946" s="223">
        <f t="shared" si="286"/>
        <v>99755</v>
      </c>
      <c r="W1946" s="155"/>
      <c r="X1946" s="158"/>
      <c r="Y1946" s="152"/>
      <c r="Z1946" s="123"/>
      <c r="AA1946" s="124"/>
      <c r="AB1946" s="118"/>
      <c r="AC1946" s="135"/>
      <c r="AD1946" s="135"/>
      <c r="AE1946" s="144"/>
      <c r="AF1946" s="145"/>
      <c r="AG1946" s="135"/>
    </row>
    <row r="1947" spans="1:33" hidden="1">
      <c r="A1947" s="61" t="s">
        <v>6733</v>
      </c>
      <c r="B1947" s="31" t="s">
        <v>4536</v>
      </c>
      <c r="C1947" s="32" t="s">
        <v>2286</v>
      </c>
      <c r="D1947" s="32" t="s">
        <v>2115</v>
      </c>
      <c r="E1947" s="32" t="s">
        <v>2120</v>
      </c>
      <c r="F1947" s="32">
        <v>3</v>
      </c>
      <c r="G1947" s="34" t="s">
        <v>2109</v>
      </c>
      <c r="H1947" s="35" t="s">
        <v>3939</v>
      </c>
      <c r="I1947" s="313">
        <v>11495</v>
      </c>
      <c r="J1947" s="341">
        <v>2020</v>
      </c>
      <c r="K1947" s="331">
        <v>99</v>
      </c>
      <c r="L1947" s="327">
        <v>1786.33</v>
      </c>
      <c r="M1947" s="18">
        <f t="shared" si="291"/>
        <v>8.6124401000000003E-3</v>
      </c>
      <c r="N1947" s="18">
        <f t="shared" si="292"/>
        <v>9.7390341999999998E-3</v>
      </c>
      <c r="O1947" s="36">
        <f t="shared" si="293"/>
        <v>4.9198549999999997E-4</v>
      </c>
      <c r="P1947" s="362">
        <f t="shared" si="294"/>
        <v>52642</v>
      </c>
      <c r="Q1947" s="211"/>
      <c r="R1947" s="209"/>
      <c r="S1947" s="209"/>
      <c r="T1947" s="209"/>
      <c r="U1947" s="201">
        <f t="shared" si="295"/>
        <v>52642</v>
      </c>
      <c r="V1947" s="223">
        <f t="shared" si="286"/>
        <v>52642</v>
      </c>
      <c r="W1947" s="155"/>
      <c r="X1947" s="158"/>
      <c r="Y1947" s="152"/>
      <c r="Z1947" s="123"/>
      <c r="AA1947" s="124"/>
      <c r="AB1947" s="118"/>
      <c r="AC1947" s="135"/>
      <c r="AD1947" s="135"/>
      <c r="AE1947" s="144"/>
      <c r="AF1947" s="145"/>
      <c r="AG1947" s="135"/>
    </row>
    <row r="1948" spans="1:33" hidden="1">
      <c r="A1948" s="61" t="s">
        <v>6734</v>
      </c>
      <c r="B1948" s="31" t="s">
        <v>4537</v>
      </c>
      <c r="C1948" s="32" t="s">
        <v>2286</v>
      </c>
      <c r="D1948" s="32" t="s">
        <v>2115</v>
      </c>
      <c r="E1948" s="32" t="s">
        <v>2122</v>
      </c>
      <c r="F1948" s="32" t="s">
        <v>2119</v>
      </c>
      <c r="G1948" s="34" t="s">
        <v>2108</v>
      </c>
      <c r="H1948" s="35" t="s">
        <v>3940</v>
      </c>
      <c r="I1948" s="313">
        <v>4867</v>
      </c>
      <c r="J1948" s="341">
        <v>1442</v>
      </c>
      <c r="K1948" s="331">
        <v>61</v>
      </c>
      <c r="L1948" s="327">
        <v>972.09</v>
      </c>
      <c r="M1948" s="18">
        <f t="shared" si="291"/>
        <v>1.2533388100000001E-2</v>
      </c>
      <c r="N1948" s="18">
        <f t="shared" si="292"/>
        <v>1.8592049699999998E-2</v>
      </c>
      <c r="O1948" s="36">
        <f t="shared" si="293"/>
        <v>9.3921209999999996E-4</v>
      </c>
      <c r="P1948" s="362">
        <f t="shared" si="294"/>
        <v>100495</v>
      </c>
      <c r="Q1948" s="211"/>
      <c r="R1948" s="209"/>
      <c r="S1948" s="211"/>
      <c r="T1948" s="209"/>
      <c r="U1948" s="201">
        <f t="shared" si="295"/>
        <v>100495</v>
      </c>
      <c r="V1948" s="223">
        <f t="shared" si="286"/>
        <v>100495</v>
      </c>
      <c r="W1948" s="155"/>
      <c r="X1948" s="158"/>
      <c r="Y1948" s="152"/>
      <c r="Z1948" s="123"/>
      <c r="AA1948" s="124"/>
      <c r="AB1948" s="118"/>
      <c r="AC1948" s="135"/>
      <c r="AD1948" s="135"/>
      <c r="AE1948" s="144"/>
      <c r="AF1948" s="145"/>
      <c r="AG1948" s="135"/>
    </row>
    <row r="1949" spans="1:33" hidden="1">
      <c r="A1949" s="61" t="s">
        <v>6735</v>
      </c>
      <c r="B1949" s="31" t="s">
        <v>4538</v>
      </c>
      <c r="C1949" s="32" t="s">
        <v>2286</v>
      </c>
      <c r="D1949" s="32" t="s">
        <v>2115</v>
      </c>
      <c r="E1949" s="32" t="s">
        <v>2124</v>
      </c>
      <c r="F1949" s="32" t="s">
        <v>2119</v>
      </c>
      <c r="G1949" s="34" t="s">
        <v>2108</v>
      </c>
      <c r="H1949" s="35" t="s">
        <v>3941</v>
      </c>
      <c r="I1949" s="313">
        <v>4533</v>
      </c>
      <c r="J1949" s="341">
        <v>404</v>
      </c>
      <c r="K1949" s="331">
        <v>70</v>
      </c>
      <c r="L1949" s="327">
        <v>784.15</v>
      </c>
      <c r="M1949" s="18">
        <f t="shared" si="291"/>
        <v>1.54423119E-2</v>
      </c>
      <c r="N1949" s="18">
        <f t="shared" si="292"/>
        <v>7.9559955999999998E-3</v>
      </c>
      <c r="O1949" s="36">
        <f t="shared" si="293"/>
        <v>4.019119E-4</v>
      </c>
      <c r="P1949" s="362">
        <f t="shared" si="294"/>
        <v>43004</v>
      </c>
      <c r="Q1949" s="211"/>
      <c r="R1949" s="209"/>
      <c r="S1949" s="211"/>
      <c r="T1949" s="209"/>
      <c r="U1949" s="201">
        <f t="shared" si="295"/>
        <v>43004</v>
      </c>
      <c r="V1949" s="223">
        <f t="shared" si="286"/>
        <v>43004</v>
      </c>
      <c r="W1949" s="155"/>
      <c r="X1949" s="158"/>
      <c r="Y1949" s="152"/>
      <c r="Z1949" s="123"/>
      <c r="AA1949" s="124"/>
      <c r="AB1949" s="118"/>
      <c r="AC1949" s="135"/>
      <c r="AD1949" s="135"/>
      <c r="AE1949" s="144"/>
      <c r="AF1949" s="145"/>
      <c r="AG1949" s="135"/>
    </row>
    <row r="1950" spans="1:33" hidden="1">
      <c r="A1950" s="61" t="s">
        <v>6736</v>
      </c>
      <c r="B1950" s="31" t="s">
        <v>4539</v>
      </c>
      <c r="C1950" s="32" t="s">
        <v>2286</v>
      </c>
      <c r="D1950" s="32" t="s">
        <v>2115</v>
      </c>
      <c r="E1950" s="32" t="s">
        <v>2126</v>
      </c>
      <c r="F1950" s="32">
        <v>3</v>
      </c>
      <c r="G1950" s="34" t="s">
        <v>2109</v>
      </c>
      <c r="H1950" s="35" t="s">
        <v>3942</v>
      </c>
      <c r="I1950" s="313">
        <v>12352</v>
      </c>
      <c r="J1950" s="341">
        <v>881</v>
      </c>
      <c r="K1950" s="331">
        <v>80</v>
      </c>
      <c r="L1950" s="327">
        <v>1630.31</v>
      </c>
      <c r="M1950" s="18">
        <f t="shared" si="291"/>
        <v>6.4766839000000003E-3</v>
      </c>
      <c r="N1950" s="18">
        <f t="shared" si="292"/>
        <v>3.4999224000000001E-3</v>
      </c>
      <c r="O1950" s="36">
        <f t="shared" si="293"/>
        <v>1.7680509999999999E-4</v>
      </c>
      <c r="P1950" s="362">
        <f t="shared" si="294"/>
        <v>18918</v>
      </c>
      <c r="Q1950" s="211"/>
      <c r="R1950" s="209"/>
      <c r="S1950" s="211"/>
      <c r="T1950" s="209"/>
      <c r="U1950" s="201">
        <f t="shared" si="295"/>
        <v>18918</v>
      </c>
      <c r="V1950" s="223">
        <f t="shared" si="286"/>
        <v>18918</v>
      </c>
      <c r="W1950" s="155"/>
      <c r="X1950" s="158"/>
      <c r="Y1950" s="152"/>
      <c r="Z1950" s="123"/>
      <c r="AA1950" s="124"/>
      <c r="AB1950" s="118"/>
      <c r="AC1950" s="135"/>
      <c r="AD1950" s="135"/>
      <c r="AE1950" s="144"/>
      <c r="AF1950" s="145"/>
      <c r="AG1950" s="135"/>
    </row>
    <row r="1951" spans="1:33" hidden="1">
      <c r="A1951" s="61" t="s">
        <v>6737</v>
      </c>
      <c r="B1951" s="31" t="s">
        <v>4540</v>
      </c>
      <c r="C1951" s="32" t="s">
        <v>2286</v>
      </c>
      <c r="D1951" s="32" t="s">
        <v>2115</v>
      </c>
      <c r="E1951" s="32" t="s">
        <v>2133</v>
      </c>
      <c r="F1951" s="32" t="s">
        <v>2119</v>
      </c>
      <c r="G1951" s="34" t="s">
        <v>2108</v>
      </c>
      <c r="H1951" s="35" t="s">
        <v>3943</v>
      </c>
      <c r="I1951" s="313">
        <v>4278</v>
      </c>
      <c r="J1951" s="341">
        <v>2184</v>
      </c>
      <c r="K1951" s="331">
        <v>24</v>
      </c>
      <c r="L1951" s="327">
        <v>1046.33</v>
      </c>
      <c r="M1951" s="18">
        <f t="shared" si="291"/>
        <v>5.6100980999999996E-3</v>
      </c>
      <c r="N1951" s="18">
        <f t="shared" si="292"/>
        <v>1.1709933E-2</v>
      </c>
      <c r="O1951" s="36">
        <f t="shared" si="293"/>
        <v>5.9154909999999995E-4</v>
      </c>
      <c r="P1951" s="362">
        <f t="shared" si="294"/>
        <v>63295</v>
      </c>
      <c r="Q1951" s="211"/>
      <c r="R1951" s="209"/>
      <c r="S1951" s="211"/>
      <c r="T1951" s="209"/>
      <c r="U1951" s="201">
        <f t="shared" si="295"/>
        <v>63295</v>
      </c>
      <c r="V1951" s="223">
        <f t="shared" si="286"/>
        <v>63295</v>
      </c>
      <c r="W1951" s="155"/>
      <c r="X1951" s="158"/>
      <c r="Y1951" s="152"/>
      <c r="Z1951" s="123"/>
      <c r="AA1951" s="124"/>
      <c r="AB1951" s="118"/>
      <c r="AC1951" s="135"/>
      <c r="AD1951" s="135"/>
      <c r="AE1951" s="144"/>
      <c r="AF1951" s="145"/>
      <c r="AG1951" s="135"/>
    </row>
    <row r="1952" spans="1:33" hidden="1">
      <c r="A1952" s="61" t="s">
        <v>6738</v>
      </c>
      <c r="B1952" s="31" t="s">
        <v>4541</v>
      </c>
      <c r="C1952" s="32" t="s">
        <v>2286</v>
      </c>
      <c r="D1952" s="32" t="s">
        <v>2115</v>
      </c>
      <c r="E1952" s="32" t="s">
        <v>2157</v>
      </c>
      <c r="F1952" s="32" t="s">
        <v>2119</v>
      </c>
      <c r="G1952" s="34" t="s">
        <v>2108</v>
      </c>
      <c r="H1952" s="35" t="s">
        <v>3944</v>
      </c>
      <c r="I1952" s="313">
        <v>8474</v>
      </c>
      <c r="J1952" s="341">
        <v>1001</v>
      </c>
      <c r="K1952" s="331">
        <v>49</v>
      </c>
      <c r="L1952" s="327">
        <v>1219.4000000000001</v>
      </c>
      <c r="M1952" s="18">
        <f t="shared" si="291"/>
        <v>5.7823932000000003E-3</v>
      </c>
      <c r="N1952" s="18">
        <f t="shared" si="292"/>
        <v>4.7467406000000004E-3</v>
      </c>
      <c r="O1952" s="36">
        <f t="shared" si="293"/>
        <v>2.3979040000000001E-4</v>
      </c>
      <c r="P1952" s="362">
        <f t="shared" si="294"/>
        <v>25657</v>
      </c>
      <c r="Q1952" s="211"/>
      <c r="R1952" s="209"/>
      <c r="S1952" s="211"/>
      <c r="T1952" s="209"/>
      <c r="U1952" s="201">
        <f t="shared" si="295"/>
        <v>25657</v>
      </c>
      <c r="V1952" s="223">
        <f t="shared" si="286"/>
        <v>25657</v>
      </c>
      <c r="W1952" s="155"/>
      <c r="X1952" s="158"/>
      <c r="Y1952" s="152"/>
      <c r="Z1952" s="123"/>
      <c r="AA1952" s="124"/>
      <c r="AB1952" s="118"/>
      <c r="AC1952" s="135"/>
      <c r="AD1952" s="135"/>
      <c r="AE1952" s="144"/>
      <c r="AF1952" s="145"/>
      <c r="AG1952" s="135"/>
    </row>
    <row r="1953" spans="1:33" hidden="1">
      <c r="A1953" s="61" t="s">
        <v>6739</v>
      </c>
      <c r="B1953" s="31" t="s">
        <v>4542</v>
      </c>
      <c r="C1953" s="32" t="s">
        <v>2286</v>
      </c>
      <c r="D1953" s="32" t="s">
        <v>2115</v>
      </c>
      <c r="E1953" s="32" t="s">
        <v>2159</v>
      </c>
      <c r="F1953" s="32" t="s">
        <v>2119</v>
      </c>
      <c r="G1953" s="34" t="s">
        <v>2108</v>
      </c>
      <c r="H1953" s="35" t="s">
        <v>3945</v>
      </c>
      <c r="I1953" s="313">
        <v>6893</v>
      </c>
      <c r="J1953" s="341">
        <v>545</v>
      </c>
      <c r="K1953" s="331">
        <v>27</v>
      </c>
      <c r="L1953" s="327">
        <v>1093.19</v>
      </c>
      <c r="M1953" s="18">
        <f t="shared" si="291"/>
        <v>3.9170172000000001E-3</v>
      </c>
      <c r="N1953" s="18">
        <f t="shared" si="292"/>
        <v>1.9527934999999999E-3</v>
      </c>
      <c r="O1953" s="36">
        <f t="shared" si="293"/>
        <v>9.8648999999999997E-5</v>
      </c>
      <c r="P1953" s="362">
        <f t="shared" si="294"/>
        <v>10555</v>
      </c>
      <c r="Q1953" s="211"/>
      <c r="R1953" s="209"/>
      <c r="S1953" s="209"/>
      <c r="T1953" s="209"/>
      <c r="U1953" s="201">
        <f t="shared" si="295"/>
        <v>10555</v>
      </c>
      <c r="V1953" s="223">
        <f t="shared" si="286"/>
        <v>10555</v>
      </c>
      <c r="W1953" s="155"/>
      <c r="X1953" s="158"/>
      <c r="Y1953" s="152"/>
      <c r="Z1953" s="123"/>
      <c r="AA1953" s="124"/>
      <c r="AB1953" s="118"/>
      <c r="AC1953" s="135"/>
      <c r="AD1953" s="135"/>
      <c r="AE1953" s="144"/>
      <c r="AF1953" s="145"/>
      <c r="AG1953" s="135"/>
    </row>
    <row r="1954" spans="1:33" hidden="1">
      <c r="A1954" s="61" t="s">
        <v>6740</v>
      </c>
      <c r="B1954" s="31" t="s">
        <v>4543</v>
      </c>
      <c r="C1954" s="32" t="s">
        <v>2286</v>
      </c>
      <c r="D1954" s="32" t="s">
        <v>2120</v>
      </c>
      <c r="E1954" s="32" t="s">
        <v>2116</v>
      </c>
      <c r="F1954" s="32" t="s">
        <v>2119</v>
      </c>
      <c r="G1954" s="34" t="s">
        <v>2108</v>
      </c>
      <c r="H1954" s="35" t="s">
        <v>3946</v>
      </c>
      <c r="I1954" s="313">
        <v>3982</v>
      </c>
      <c r="J1954" s="341">
        <v>533</v>
      </c>
      <c r="K1954" s="331">
        <v>16</v>
      </c>
      <c r="L1954" s="327">
        <v>820.8</v>
      </c>
      <c r="M1954" s="18">
        <f t="shared" si="291"/>
        <v>4.0180813000000003E-3</v>
      </c>
      <c r="N1954" s="18">
        <f t="shared" si="292"/>
        <v>2.6092072000000002E-3</v>
      </c>
      <c r="O1954" s="36">
        <f t="shared" si="293"/>
        <v>1.318089E-4</v>
      </c>
      <c r="P1954" s="362">
        <f t="shared" si="294"/>
        <v>14103</v>
      </c>
      <c r="Q1954" s="211"/>
      <c r="R1954" s="209"/>
      <c r="S1954" s="211"/>
      <c r="T1954" s="209"/>
      <c r="U1954" s="201">
        <f t="shared" si="295"/>
        <v>14103</v>
      </c>
      <c r="V1954" s="223">
        <f t="shared" si="286"/>
        <v>14103</v>
      </c>
      <c r="W1954" s="155"/>
      <c r="X1954" s="158"/>
      <c r="Y1954" s="152"/>
      <c r="Z1954" s="123"/>
      <c r="AA1954" s="124"/>
      <c r="AB1954" s="118"/>
      <c r="AC1954" s="135"/>
      <c r="AD1954" s="135"/>
      <c r="AE1954" s="144"/>
      <c r="AF1954" s="145"/>
      <c r="AG1954" s="135"/>
    </row>
    <row r="1955" spans="1:33" hidden="1">
      <c r="A1955" s="61" t="s">
        <v>6741</v>
      </c>
      <c r="B1955" s="31" t="s">
        <v>4544</v>
      </c>
      <c r="C1955" s="32" t="s">
        <v>2286</v>
      </c>
      <c r="D1955" s="32" t="s">
        <v>2120</v>
      </c>
      <c r="E1955" s="32" t="s">
        <v>2115</v>
      </c>
      <c r="F1955" s="32" t="s">
        <v>2119</v>
      </c>
      <c r="G1955" s="34" t="s">
        <v>2108</v>
      </c>
      <c r="H1955" s="35" t="s">
        <v>2771</v>
      </c>
      <c r="I1955" s="313">
        <v>3723</v>
      </c>
      <c r="J1955" s="341">
        <v>534</v>
      </c>
      <c r="K1955" s="331">
        <v>19</v>
      </c>
      <c r="L1955" s="327">
        <v>962.95</v>
      </c>
      <c r="M1955" s="18">
        <f t="shared" si="291"/>
        <v>5.1034111999999996E-3</v>
      </c>
      <c r="N1955" s="18">
        <f t="shared" si="292"/>
        <v>2.8300757999999999E-3</v>
      </c>
      <c r="O1955" s="36">
        <f t="shared" si="293"/>
        <v>1.4296649999999999E-4</v>
      </c>
      <c r="P1955" s="362">
        <f t="shared" si="294"/>
        <v>15297</v>
      </c>
      <c r="Q1955" s="211"/>
      <c r="R1955" s="209"/>
      <c r="S1955" s="211"/>
      <c r="T1955" s="209"/>
      <c r="U1955" s="201">
        <f t="shared" si="295"/>
        <v>15297</v>
      </c>
      <c r="V1955" s="223">
        <f t="shared" si="286"/>
        <v>15297</v>
      </c>
      <c r="W1955" s="155"/>
      <c r="X1955" s="158"/>
      <c r="Y1955" s="152"/>
      <c r="Z1955" s="123"/>
      <c r="AA1955" s="124"/>
      <c r="AB1955" s="118"/>
      <c r="AC1955" s="135"/>
      <c r="AD1955" s="135"/>
      <c r="AE1955" s="144"/>
      <c r="AF1955" s="145"/>
      <c r="AG1955" s="135"/>
    </row>
    <row r="1956" spans="1:33" hidden="1">
      <c r="A1956" s="61" t="s">
        <v>6742</v>
      </c>
      <c r="B1956" s="31" t="s">
        <v>4545</v>
      </c>
      <c r="C1956" s="32" t="s">
        <v>2286</v>
      </c>
      <c r="D1956" s="32" t="s">
        <v>2120</v>
      </c>
      <c r="E1956" s="32" t="s">
        <v>2120</v>
      </c>
      <c r="F1956" s="32">
        <v>3</v>
      </c>
      <c r="G1956" s="34" t="s">
        <v>2109</v>
      </c>
      <c r="H1956" s="35" t="s">
        <v>3947</v>
      </c>
      <c r="I1956" s="313">
        <v>16019</v>
      </c>
      <c r="J1956" s="341">
        <v>586</v>
      </c>
      <c r="K1956" s="331">
        <v>151</v>
      </c>
      <c r="L1956" s="327">
        <v>1104.74</v>
      </c>
      <c r="M1956" s="18">
        <f t="shared" si="291"/>
        <v>9.4263061999999998E-3</v>
      </c>
      <c r="N1956" s="18">
        <f t="shared" si="292"/>
        <v>5.0001044000000001E-3</v>
      </c>
      <c r="O1956" s="36">
        <f t="shared" si="293"/>
        <v>2.5258959999999999E-4</v>
      </c>
      <c r="P1956" s="362">
        <f t="shared" si="294"/>
        <v>27027</v>
      </c>
      <c r="Q1956" s="211"/>
      <c r="R1956" s="209"/>
      <c r="S1956" s="211"/>
      <c r="T1956" s="209"/>
      <c r="U1956" s="201">
        <f t="shared" si="295"/>
        <v>27027</v>
      </c>
      <c r="V1956" s="223">
        <f t="shared" si="286"/>
        <v>27027</v>
      </c>
      <c r="W1956" s="155"/>
      <c r="X1956" s="158"/>
      <c r="Y1956" s="152"/>
      <c r="Z1956" s="123"/>
      <c r="AA1956" s="124"/>
      <c r="AB1956" s="118"/>
      <c r="AC1956" s="135"/>
      <c r="AD1956" s="135"/>
      <c r="AE1956" s="144"/>
      <c r="AF1956" s="145"/>
      <c r="AG1956" s="135"/>
    </row>
    <row r="1957" spans="1:33" hidden="1">
      <c r="A1957" s="61" t="s">
        <v>6743</v>
      </c>
      <c r="B1957" s="31" t="s">
        <v>4546</v>
      </c>
      <c r="C1957" s="32" t="s">
        <v>2286</v>
      </c>
      <c r="D1957" s="32" t="s">
        <v>2120</v>
      </c>
      <c r="E1957" s="32" t="s">
        <v>2122</v>
      </c>
      <c r="F1957" s="32" t="s">
        <v>2119</v>
      </c>
      <c r="G1957" s="34" t="s">
        <v>2108</v>
      </c>
      <c r="H1957" s="35" t="s">
        <v>3948</v>
      </c>
      <c r="I1957" s="313">
        <v>3230</v>
      </c>
      <c r="J1957" s="341">
        <v>2238</v>
      </c>
      <c r="K1957" s="331">
        <v>0</v>
      </c>
      <c r="L1957" s="327">
        <v>1066.0899999999999</v>
      </c>
      <c r="M1957" s="18">
        <f t="shared" si="291"/>
        <v>0</v>
      </c>
      <c r="N1957" s="18">
        <f t="shared" si="292"/>
        <v>0</v>
      </c>
      <c r="O1957" s="36">
        <f t="shared" si="293"/>
        <v>0</v>
      </c>
      <c r="P1957" s="362">
        <f t="shared" si="294"/>
        <v>0</v>
      </c>
      <c r="Q1957" s="211"/>
      <c r="R1957" s="209"/>
      <c r="S1957" s="211"/>
      <c r="T1957" s="209"/>
      <c r="U1957" s="201">
        <f t="shared" si="295"/>
        <v>0</v>
      </c>
      <c r="V1957" s="223">
        <f t="shared" si="286"/>
        <v>0</v>
      </c>
      <c r="W1957" s="155"/>
      <c r="X1957" s="158"/>
      <c r="Y1957" s="152"/>
      <c r="Z1957" s="123"/>
      <c r="AA1957" s="124"/>
      <c r="AB1957" s="118"/>
      <c r="AC1957" s="135"/>
      <c r="AD1957" s="135"/>
      <c r="AE1957" s="144"/>
      <c r="AF1957" s="145"/>
      <c r="AG1957" s="135"/>
    </row>
    <row r="1958" spans="1:33" hidden="1">
      <c r="A1958" s="61" t="s">
        <v>6744</v>
      </c>
      <c r="B1958" s="31" t="s">
        <v>4547</v>
      </c>
      <c r="C1958" s="32" t="s">
        <v>2286</v>
      </c>
      <c r="D1958" s="32" t="s">
        <v>2120</v>
      </c>
      <c r="E1958" s="32" t="s">
        <v>2124</v>
      </c>
      <c r="F1958" s="32">
        <v>3</v>
      </c>
      <c r="G1958" s="34" t="s">
        <v>2109</v>
      </c>
      <c r="H1958" s="35" t="s">
        <v>3949</v>
      </c>
      <c r="I1958" s="313">
        <v>6386</v>
      </c>
      <c r="J1958" s="341">
        <v>572</v>
      </c>
      <c r="K1958" s="331">
        <v>89</v>
      </c>
      <c r="L1958" s="327">
        <v>976.85</v>
      </c>
      <c r="M1958" s="18">
        <f t="shared" si="291"/>
        <v>1.3936736599999999E-2</v>
      </c>
      <c r="N1958" s="18">
        <f t="shared" si="292"/>
        <v>8.1607342999999999E-3</v>
      </c>
      <c r="O1958" s="36">
        <f t="shared" si="293"/>
        <v>4.122547E-4</v>
      </c>
      <c r="P1958" s="362">
        <f t="shared" si="294"/>
        <v>44111</v>
      </c>
      <c r="Q1958" s="211"/>
      <c r="R1958" s="209"/>
      <c r="S1958" s="211"/>
      <c r="T1958" s="209"/>
      <c r="U1958" s="201">
        <f t="shared" si="295"/>
        <v>44111</v>
      </c>
      <c r="V1958" s="223">
        <f t="shared" si="286"/>
        <v>44111</v>
      </c>
      <c r="W1958" s="155"/>
      <c r="X1958" s="158"/>
      <c r="Y1958" s="152"/>
      <c r="Z1958" s="123"/>
      <c r="AA1958" s="124"/>
      <c r="AB1958" s="118"/>
      <c r="AC1958" s="135"/>
      <c r="AD1958" s="135"/>
      <c r="AE1958" s="144"/>
      <c r="AF1958" s="145"/>
      <c r="AG1958" s="135"/>
    </row>
    <row r="1959" spans="1:33" hidden="1">
      <c r="A1959" s="61" t="s">
        <v>6745</v>
      </c>
      <c r="B1959" s="31" t="s">
        <v>4548</v>
      </c>
      <c r="C1959" s="32" t="s">
        <v>2286</v>
      </c>
      <c r="D1959" s="32" t="s">
        <v>2122</v>
      </c>
      <c r="E1959" s="32" t="s">
        <v>2116</v>
      </c>
      <c r="F1959" s="32" t="s">
        <v>2119</v>
      </c>
      <c r="G1959" s="34" t="s">
        <v>2108</v>
      </c>
      <c r="H1959" s="35" t="s">
        <v>3950</v>
      </c>
      <c r="I1959" s="313">
        <v>10260</v>
      </c>
      <c r="J1959" s="341">
        <v>910</v>
      </c>
      <c r="K1959" s="331">
        <v>168</v>
      </c>
      <c r="L1959" s="327">
        <v>866.02</v>
      </c>
      <c r="M1959" s="18">
        <f t="shared" si="291"/>
        <v>1.6374269E-2</v>
      </c>
      <c r="N1959" s="18">
        <f t="shared" si="292"/>
        <v>1.7205820600000001E-2</v>
      </c>
      <c r="O1959" s="36">
        <f t="shared" si="293"/>
        <v>8.6918409999999998E-4</v>
      </c>
      <c r="P1959" s="362">
        <f t="shared" si="294"/>
        <v>93002</v>
      </c>
      <c r="Q1959" s="211"/>
      <c r="R1959" s="209"/>
      <c r="S1959" s="211"/>
      <c r="T1959" s="209"/>
      <c r="U1959" s="201">
        <f t="shared" si="295"/>
        <v>93002</v>
      </c>
      <c r="V1959" s="223">
        <f t="shared" si="286"/>
        <v>93002</v>
      </c>
      <c r="W1959" s="155"/>
      <c r="X1959" s="158"/>
      <c r="Y1959" s="152"/>
      <c r="Z1959" s="123"/>
      <c r="AA1959" s="124"/>
      <c r="AB1959" s="118"/>
      <c r="AC1959" s="135"/>
      <c r="AD1959" s="135"/>
      <c r="AE1959" s="144"/>
      <c r="AF1959" s="145"/>
      <c r="AG1959" s="135"/>
    </row>
    <row r="1960" spans="1:33" hidden="1">
      <c r="A1960" s="61" t="s">
        <v>6746</v>
      </c>
      <c r="B1960" s="31" t="s">
        <v>4549</v>
      </c>
      <c r="C1960" s="32" t="s">
        <v>2286</v>
      </c>
      <c r="D1960" s="32" t="s">
        <v>2122</v>
      </c>
      <c r="E1960" s="32" t="s">
        <v>2115</v>
      </c>
      <c r="F1960" s="32">
        <v>3</v>
      </c>
      <c r="G1960" s="34" t="s">
        <v>2109</v>
      </c>
      <c r="H1960" s="35" t="s">
        <v>3951</v>
      </c>
      <c r="I1960" s="313">
        <v>11426</v>
      </c>
      <c r="J1960" s="341">
        <v>3590</v>
      </c>
      <c r="K1960" s="331">
        <v>179</v>
      </c>
      <c r="L1960" s="327">
        <v>1428.55</v>
      </c>
      <c r="M1960" s="18">
        <f t="shared" si="291"/>
        <v>1.5666024800000001E-2</v>
      </c>
      <c r="N1960" s="18">
        <f t="shared" si="292"/>
        <v>3.9369310800000001E-2</v>
      </c>
      <c r="O1960" s="36">
        <f t="shared" si="293"/>
        <v>1.9888141999999998E-3</v>
      </c>
      <c r="P1960" s="362">
        <f t="shared" si="294"/>
        <v>212803</v>
      </c>
      <c r="Q1960" s="211"/>
      <c r="R1960" s="209"/>
      <c r="S1960" s="209"/>
      <c r="T1960" s="209"/>
      <c r="U1960" s="201">
        <f t="shared" si="295"/>
        <v>212803</v>
      </c>
      <c r="V1960" s="223">
        <f t="shared" si="286"/>
        <v>212803</v>
      </c>
      <c r="W1960" s="155"/>
      <c r="X1960" s="158"/>
      <c r="Y1960" s="152"/>
      <c r="Z1960" s="123"/>
      <c r="AA1960" s="124"/>
      <c r="AB1960" s="118"/>
      <c r="AC1960" s="135"/>
      <c r="AD1960" s="135"/>
      <c r="AE1960" s="144"/>
      <c r="AF1960" s="145"/>
      <c r="AG1960" s="135"/>
    </row>
    <row r="1961" spans="1:33" hidden="1">
      <c r="A1961" s="61" t="s">
        <v>6747</v>
      </c>
      <c r="B1961" s="31" t="s">
        <v>4550</v>
      </c>
      <c r="C1961" s="32" t="s">
        <v>2286</v>
      </c>
      <c r="D1961" s="32" t="s">
        <v>2122</v>
      </c>
      <c r="E1961" s="32" t="s">
        <v>2120</v>
      </c>
      <c r="F1961" s="32">
        <v>3</v>
      </c>
      <c r="G1961" s="34" t="s">
        <v>2109</v>
      </c>
      <c r="H1961" s="35" t="s">
        <v>3952</v>
      </c>
      <c r="I1961" s="313">
        <v>15031</v>
      </c>
      <c r="J1961" s="341">
        <v>1838</v>
      </c>
      <c r="K1961" s="331">
        <v>68</v>
      </c>
      <c r="L1961" s="327">
        <v>1506.65</v>
      </c>
      <c r="M1961" s="18">
        <f t="shared" si="291"/>
        <v>4.5239837000000003E-3</v>
      </c>
      <c r="N1961" s="18">
        <f t="shared" si="292"/>
        <v>5.5189208000000003E-3</v>
      </c>
      <c r="O1961" s="36">
        <f t="shared" si="293"/>
        <v>2.7879849999999998E-4</v>
      </c>
      <c r="P1961" s="362">
        <f t="shared" si="294"/>
        <v>29831</v>
      </c>
      <c r="Q1961" s="211"/>
      <c r="R1961" s="209"/>
      <c r="S1961" s="209"/>
      <c r="T1961" s="209"/>
      <c r="U1961" s="201">
        <f t="shared" si="295"/>
        <v>29831</v>
      </c>
      <c r="V1961" s="223">
        <f t="shared" si="286"/>
        <v>29831</v>
      </c>
      <c r="W1961" s="155"/>
      <c r="X1961" s="158"/>
      <c r="Y1961" s="152"/>
      <c r="Z1961" s="123"/>
      <c r="AA1961" s="124"/>
      <c r="AB1961" s="118"/>
      <c r="AC1961" s="135"/>
      <c r="AD1961" s="135"/>
      <c r="AE1961" s="144"/>
      <c r="AF1961" s="145"/>
      <c r="AG1961" s="135"/>
    </row>
    <row r="1962" spans="1:33" hidden="1">
      <c r="A1962" s="61" t="s">
        <v>6748</v>
      </c>
      <c r="B1962" s="31" t="s">
        <v>4551</v>
      </c>
      <c r="C1962" s="32" t="s">
        <v>2286</v>
      </c>
      <c r="D1962" s="32" t="s">
        <v>2122</v>
      </c>
      <c r="E1962" s="32" t="s">
        <v>2122</v>
      </c>
      <c r="F1962" s="32">
        <v>3</v>
      </c>
      <c r="G1962" s="34" t="s">
        <v>2109</v>
      </c>
      <c r="H1962" s="35" t="s">
        <v>3500</v>
      </c>
      <c r="I1962" s="313">
        <v>11170</v>
      </c>
      <c r="J1962" s="341">
        <v>516</v>
      </c>
      <c r="K1962" s="331">
        <v>70</v>
      </c>
      <c r="L1962" s="327">
        <v>1286.76</v>
      </c>
      <c r="M1962" s="18">
        <f t="shared" si="291"/>
        <v>6.2667859999999999E-3</v>
      </c>
      <c r="N1962" s="18">
        <f t="shared" si="292"/>
        <v>2.5130260999999998E-3</v>
      </c>
      <c r="O1962" s="36">
        <f t="shared" si="293"/>
        <v>1.2695020000000001E-4</v>
      </c>
      <c r="P1962" s="362">
        <f t="shared" si="294"/>
        <v>13583</v>
      </c>
      <c r="Q1962" s="211"/>
      <c r="R1962" s="209"/>
      <c r="S1962" s="211"/>
      <c r="T1962" s="209"/>
      <c r="U1962" s="201">
        <f t="shared" si="295"/>
        <v>13583</v>
      </c>
      <c r="V1962" s="223">
        <f t="shared" si="286"/>
        <v>13583</v>
      </c>
      <c r="W1962" s="155"/>
      <c r="X1962" s="158"/>
      <c r="Y1962" s="152"/>
      <c r="Z1962" s="123"/>
      <c r="AA1962" s="124"/>
      <c r="AB1962" s="118"/>
      <c r="AC1962" s="135"/>
      <c r="AD1962" s="135"/>
      <c r="AE1962" s="144"/>
      <c r="AF1962" s="145"/>
      <c r="AG1962" s="135"/>
    </row>
    <row r="1963" spans="1:33" hidden="1">
      <c r="A1963" s="61" t="s">
        <v>6749</v>
      </c>
      <c r="B1963" s="31" t="s">
        <v>4552</v>
      </c>
      <c r="C1963" s="32" t="s">
        <v>2286</v>
      </c>
      <c r="D1963" s="32" t="s">
        <v>2122</v>
      </c>
      <c r="E1963" s="32" t="s">
        <v>2124</v>
      </c>
      <c r="F1963" s="32">
        <v>3</v>
      </c>
      <c r="G1963" s="34" t="s">
        <v>2109</v>
      </c>
      <c r="H1963" s="35" t="s">
        <v>3953</v>
      </c>
      <c r="I1963" s="313">
        <v>15828</v>
      </c>
      <c r="J1963" s="341">
        <v>1032</v>
      </c>
      <c r="K1963" s="331">
        <v>98</v>
      </c>
      <c r="L1963" s="327">
        <v>2095.17</v>
      </c>
      <c r="M1963" s="18">
        <f t="shared" si="291"/>
        <v>6.1915592000000002E-3</v>
      </c>
      <c r="N1963" s="18">
        <f t="shared" si="292"/>
        <v>3.0497234E-3</v>
      </c>
      <c r="O1963" s="36">
        <f t="shared" si="293"/>
        <v>1.540624E-4</v>
      </c>
      <c r="P1963" s="362">
        <f t="shared" si="294"/>
        <v>16484</v>
      </c>
      <c r="Q1963" s="211"/>
      <c r="R1963" s="209"/>
      <c r="S1963" s="209"/>
      <c r="T1963" s="209"/>
      <c r="U1963" s="201">
        <f t="shared" si="295"/>
        <v>16484</v>
      </c>
      <c r="V1963" s="223">
        <f t="shared" si="286"/>
        <v>16484</v>
      </c>
      <c r="W1963" s="155"/>
      <c r="X1963" s="158"/>
      <c r="Y1963" s="152"/>
      <c r="Z1963" s="123"/>
      <c r="AA1963" s="124"/>
      <c r="AB1963" s="118"/>
      <c r="AC1963" s="135"/>
      <c r="AD1963" s="135"/>
      <c r="AE1963" s="144"/>
      <c r="AF1963" s="145"/>
      <c r="AG1963" s="135"/>
    </row>
    <row r="1964" spans="1:33" hidden="1">
      <c r="A1964" s="61" t="s">
        <v>6750</v>
      </c>
      <c r="B1964" s="31" t="s">
        <v>4553</v>
      </c>
      <c r="C1964" s="32" t="s">
        <v>2286</v>
      </c>
      <c r="D1964" s="32" t="s">
        <v>2122</v>
      </c>
      <c r="E1964" s="32" t="s">
        <v>2126</v>
      </c>
      <c r="F1964" s="32" t="s">
        <v>2119</v>
      </c>
      <c r="G1964" s="34" t="s">
        <v>2108</v>
      </c>
      <c r="H1964" s="35" t="s">
        <v>3954</v>
      </c>
      <c r="I1964" s="313">
        <v>14649</v>
      </c>
      <c r="J1964" s="341">
        <v>720</v>
      </c>
      <c r="K1964" s="331">
        <v>204</v>
      </c>
      <c r="L1964" s="327">
        <v>1197.1500000000001</v>
      </c>
      <c r="M1964" s="18">
        <f t="shared" si="291"/>
        <v>1.39258652E-2</v>
      </c>
      <c r="N1964" s="18">
        <f t="shared" si="292"/>
        <v>8.3754107000000005E-3</v>
      </c>
      <c r="O1964" s="36">
        <f t="shared" si="293"/>
        <v>4.2309949999999998E-4</v>
      </c>
      <c r="P1964" s="362">
        <f t="shared" si="294"/>
        <v>45271</v>
      </c>
      <c r="Q1964" s="211"/>
      <c r="R1964" s="209"/>
      <c r="S1964" s="211"/>
      <c r="T1964" s="209"/>
      <c r="U1964" s="201">
        <f t="shared" si="295"/>
        <v>45271</v>
      </c>
      <c r="V1964" s="223">
        <f t="shared" si="286"/>
        <v>45271</v>
      </c>
      <c r="W1964" s="155"/>
      <c r="X1964" s="158"/>
      <c r="Y1964" s="152"/>
      <c r="Z1964" s="123"/>
      <c r="AA1964" s="124"/>
      <c r="AB1964" s="118"/>
      <c r="AC1964" s="135"/>
      <c r="AD1964" s="135"/>
      <c r="AE1964" s="144"/>
      <c r="AF1964" s="145"/>
      <c r="AG1964" s="135"/>
    </row>
    <row r="1965" spans="1:33" hidden="1">
      <c r="A1965" s="61" t="s">
        <v>6751</v>
      </c>
      <c r="B1965" s="31" t="s">
        <v>4554</v>
      </c>
      <c r="C1965" s="32" t="s">
        <v>2286</v>
      </c>
      <c r="D1965" s="32" t="s">
        <v>2122</v>
      </c>
      <c r="E1965" s="32" t="s">
        <v>2133</v>
      </c>
      <c r="F1965" s="32" t="s">
        <v>2119</v>
      </c>
      <c r="G1965" s="34" t="s">
        <v>2108</v>
      </c>
      <c r="H1965" s="35" t="s">
        <v>2669</v>
      </c>
      <c r="I1965" s="313">
        <v>6812</v>
      </c>
      <c r="J1965" s="341">
        <v>4076</v>
      </c>
      <c r="K1965" s="331">
        <v>165</v>
      </c>
      <c r="L1965" s="327">
        <v>1578.17</v>
      </c>
      <c r="M1965" s="18">
        <f t="shared" si="291"/>
        <v>2.4221961199999999E-2</v>
      </c>
      <c r="N1965" s="18">
        <f t="shared" si="292"/>
        <v>6.2558985299999995E-2</v>
      </c>
      <c r="O1965" s="36">
        <f t="shared" si="293"/>
        <v>3.1602839000000001E-3</v>
      </c>
      <c r="P1965" s="362">
        <f t="shared" si="294"/>
        <v>338150</v>
      </c>
      <c r="Q1965" s="211"/>
      <c r="R1965" s="209"/>
      <c r="S1965" s="211"/>
      <c r="T1965" s="209"/>
      <c r="U1965" s="201">
        <f t="shared" si="295"/>
        <v>338150</v>
      </c>
      <c r="V1965" s="223">
        <f t="shared" si="286"/>
        <v>338150</v>
      </c>
      <c r="W1965" s="155"/>
      <c r="X1965" s="158"/>
      <c r="Y1965" s="152"/>
      <c r="Z1965" s="123"/>
      <c r="AA1965" s="124"/>
      <c r="AB1965" s="118"/>
      <c r="AC1965" s="135"/>
      <c r="AD1965" s="135"/>
      <c r="AE1965" s="144"/>
      <c r="AF1965" s="145"/>
      <c r="AG1965" s="135"/>
    </row>
    <row r="1966" spans="1:33" hidden="1">
      <c r="A1966" s="61" t="s">
        <v>6752</v>
      </c>
      <c r="B1966" s="31" t="s">
        <v>4555</v>
      </c>
      <c r="C1966" s="32" t="s">
        <v>2286</v>
      </c>
      <c r="D1966" s="32" t="s">
        <v>2122</v>
      </c>
      <c r="E1966" s="32" t="s">
        <v>2157</v>
      </c>
      <c r="F1966" s="32" t="s">
        <v>2119</v>
      </c>
      <c r="G1966" s="34" t="s">
        <v>2108</v>
      </c>
      <c r="H1966" s="35" t="s">
        <v>3955</v>
      </c>
      <c r="I1966" s="313">
        <v>8924</v>
      </c>
      <c r="J1966" s="341">
        <v>774</v>
      </c>
      <c r="K1966" s="331">
        <v>141</v>
      </c>
      <c r="L1966" s="327">
        <v>1077.3</v>
      </c>
      <c r="M1966" s="18">
        <f t="shared" si="291"/>
        <v>1.5800089600000001E-2</v>
      </c>
      <c r="N1966" s="18">
        <f t="shared" si="292"/>
        <v>1.1351776900000001E-2</v>
      </c>
      <c r="O1966" s="36">
        <f t="shared" si="293"/>
        <v>5.7345620000000003E-4</v>
      </c>
      <c r="P1966" s="362">
        <f t="shared" si="294"/>
        <v>61359</v>
      </c>
      <c r="Q1966" s="211"/>
      <c r="R1966" s="209"/>
      <c r="S1966" s="211"/>
      <c r="T1966" s="209"/>
      <c r="U1966" s="201">
        <f t="shared" si="295"/>
        <v>61359</v>
      </c>
      <c r="V1966" s="223">
        <f t="shared" si="286"/>
        <v>61359</v>
      </c>
      <c r="W1966" s="155"/>
      <c r="X1966" s="158"/>
      <c r="Y1966" s="152"/>
      <c r="Z1966" s="123"/>
      <c r="AA1966" s="124"/>
      <c r="AB1966" s="118"/>
      <c r="AC1966" s="135"/>
      <c r="AD1966" s="135"/>
      <c r="AE1966" s="144"/>
      <c r="AF1966" s="145"/>
      <c r="AG1966" s="135"/>
    </row>
    <row r="1967" spans="1:33" hidden="1">
      <c r="A1967" s="61" t="s">
        <v>6753</v>
      </c>
      <c r="B1967" s="31" t="s">
        <v>4556</v>
      </c>
      <c r="C1967" s="32" t="s">
        <v>2286</v>
      </c>
      <c r="D1967" s="32" t="s">
        <v>2122</v>
      </c>
      <c r="E1967" s="32" t="s">
        <v>2159</v>
      </c>
      <c r="F1967" s="32" t="s">
        <v>2119</v>
      </c>
      <c r="G1967" s="34" t="s">
        <v>2108</v>
      </c>
      <c r="H1967" s="35" t="s">
        <v>3956</v>
      </c>
      <c r="I1967" s="313">
        <v>11143</v>
      </c>
      <c r="J1967" s="341">
        <v>1477</v>
      </c>
      <c r="K1967" s="331">
        <v>75</v>
      </c>
      <c r="L1967" s="327">
        <v>1855.94</v>
      </c>
      <c r="M1967" s="18">
        <f t="shared" si="291"/>
        <v>6.7306828999999999E-3</v>
      </c>
      <c r="N1967" s="18">
        <f t="shared" si="292"/>
        <v>5.3564331999999999E-3</v>
      </c>
      <c r="O1967" s="36">
        <f t="shared" si="293"/>
        <v>2.7059019999999998E-4</v>
      </c>
      <c r="P1967" s="362">
        <f t="shared" si="294"/>
        <v>28953</v>
      </c>
      <c r="Q1967" s="211"/>
      <c r="R1967" s="209"/>
      <c r="S1967" s="209"/>
      <c r="T1967" s="209"/>
      <c r="U1967" s="201">
        <f t="shared" si="295"/>
        <v>28953</v>
      </c>
      <c r="V1967" s="223">
        <f t="shared" si="286"/>
        <v>28953</v>
      </c>
      <c r="W1967" s="155"/>
      <c r="X1967" s="158"/>
      <c r="Y1967" s="152"/>
      <c r="Z1967" s="123"/>
      <c r="AA1967" s="124"/>
      <c r="AB1967" s="118"/>
      <c r="AC1967" s="135"/>
      <c r="AD1967" s="135"/>
      <c r="AE1967" s="144"/>
      <c r="AF1967" s="145"/>
      <c r="AG1967" s="135"/>
    </row>
    <row r="1968" spans="1:33" hidden="1">
      <c r="A1968" s="61" t="s">
        <v>6754</v>
      </c>
      <c r="B1968" s="31" t="s">
        <v>4557</v>
      </c>
      <c r="C1968" s="32" t="s">
        <v>2286</v>
      </c>
      <c r="D1968" s="32" t="s">
        <v>2122</v>
      </c>
      <c r="E1968" s="32" t="s">
        <v>2172</v>
      </c>
      <c r="F1968" s="32" t="s">
        <v>2119</v>
      </c>
      <c r="G1968" s="34" t="s">
        <v>2108</v>
      </c>
      <c r="H1968" s="35" t="s">
        <v>3957</v>
      </c>
      <c r="I1968" s="313">
        <v>11722</v>
      </c>
      <c r="J1968" s="341">
        <v>1219</v>
      </c>
      <c r="K1968" s="331">
        <v>30</v>
      </c>
      <c r="L1968" s="327">
        <v>1547.86</v>
      </c>
      <c r="M1968" s="18">
        <f t="shared" si="291"/>
        <v>2.5592902000000002E-3</v>
      </c>
      <c r="N1968" s="18">
        <f t="shared" si="292"/>
        <v>2.0155405999999999E-3</v>
      </c>
      <c r="O1968" s="36">
        <f t="shared" si="293"/>
        <v>1.018187E-4</v>
      </c>
      <c r="P1968" s="362">
        <f t="shared" si="294"/>
        <v>10894</v>
      </c>
      <c r="Q1968" s="211"/>
      <c r="R1968" s="209"/>
      <c r="S1968" s="209"/>
      <c r="T1968" s="209"/>
      <c r="U1968" s="201">
        <f t="shared" si="295"/>
        <v>10894</v>
      </c>
      <c r="V1968" s="223">
        <f t="shared" si="286"/>
        <v>10894</v>
      </c>
      <c r="W1968" s="155"/>
      <c r="X1968" s="158"/>
      <c r="Y1968" s="152"/>
      <c r="Z1968" s="123"/>
      <c r="AA1968" s="124"/>
      <c r="AB1968" s="118"/>
      <c r="AC1968" s="135"/>
      <c r="AD1968" s="135"/>
      <c r="AE1968" s="144"/>
      <c r="AF1968" s="145"/>
      <c r="AG1968" s="135"/>
    </row>
    <row r="1969" spans="1:33" hidden="1">
      <c r="A1969" s="61" t="s">
        <v>6755</v>
      </c>
      <c r="B1969" s="31" t="s">
        <v>4558</v>
      </c>
      <c r="C1969" s="32" t="s">
        <v>2286</v>
      </c>
      <c r="D1969" s="32" t="s">
        <v>2122</v>
      </c>
      <c r="E1969" s="32" t="s">
        <v>2174</v>
      </c>
      <c r="F1969" s="32" t="s">
        <v>2119</v>
      </c>
      <c r="G1969" s="34" t="s">
        <v>2108</v>
      </c>
      <c r="H1969" s="35" t="s">
        <v>3958</v>
      </c>
      <c r="I1969" s="313">
        <v>9341</v>
      </c>
      <c r="J1969" s="341">
        <v>642</v>
      </c>
      <c r="K1969" s="331">
        <v>124</v>
      </c>
      <c r="L1969" s="327">
        <v>750.16</v>
      </c>
      <c r="M1969" s="18">
        <f t="shared" ref="M1969:M2000" si="296" xml:space="preserve"> ROUNDDOWN(K1969/I1969,10)</f>
        <v>1.32748099E-2</v>
      </c>
      <c r="N1969" s="18">
        <f t="shared" ref="N1969:N2000" si="297">ROUNDDOWN(J1969*M1969/L1969,10)</f>
        <v>1.13608136E-2</v>
      </c>
      <c r="O1969" s="36">
        <f t="shared" ref="O1969:O2000" si="298">ROUNDDOWN(N1969/$N$2500,10)</f>
        <v>5.7391270000000001E-4</v>
      </c>
      <c r="P1969" s="362">
        <f t="shared" si="294"/>
        <v>61408</v>
      </c>
      <c r="Q1969" s="211"/>
      <c r="R1969" s="209"/>
      <c r="S1969" s="211"/>
      <c r="T1969" s="209"/>
      <c r="U1969" s="201">
        <f t="shared" si="295"/>
        <v>61408</v>
      </c>
      <c r="V1969" s="223">
        <f t="shared" si="286"/>
        <v>61408</v>
      </c>
      <c r="W1969" s="155"/>
      <c r="X1969" s="158"/>
      <c r="Y1969" s="152"/>
      <c r="Z1969" s="123"/>
      <c r="AA1969" s="124"/>
      <c r="AB1969" s="118"/>
      <c r="AC1969" s="135"/>
      <c r="AD1969" s="135"/>
      <c r="AE1969" s="144"/>
      <c r="AF1969" s="145"/>
      <c r="AG1969" s="135"/>
    </row>
    <row r="1970" spans="1:33" hidden="1">
      <c r="A1970" s="61" t="s">
        <v>6756</v>
      </c>
      <c r="B1970" s="31" t="s">
        <v>4559</v>
      </c>
      <c r="C1970" s="32" t="s">
        <v>2286</v>
      </c>
      <c r="D1970" s="32" t="s">
        <v>2122</v>
      </c>
      <c r="E1970" s="32" t="s">
        <v>2175</v>
      </c>
      <c r="F1970" s="32" t="s">
        <v>2119</v>
      </c>
      <c r="G1970" s="34" t="s">
        <v>2108</v>
      </c>
      <c r="H1970" s="35" t="s">
        <v>3959</v>
      </c>
      <c r="I1970" s="313">
        <v>16912</v>
      </c>
      <c r="J1970" s="341">
        <v>866</v>
      </c>
      <c r="K1970" s="331">
        <v>63</v>
      </c>
      <c r="L1970" s="327">
        <v>2192.17</v>
      </c>
      <c r="M1970" s="18">
        <f t="shared" si="296"/>
        <v>3.7251655000000001E-3</v>
      </c>
      <c r="N1970" s="18">
        <f t="shared" si="297"/>
        <v>1.4715981E-3</v>
      </c>
      <c r="O1970" s="36">
        <f t="shared" si="298"/>
        <v>7.4340500000000004E-5</v>
      </c>
      <c r="P1970" s="362">
        <f t="shared" si="294"/>
        <v>7954</v>
      </c>
      <c r="Q1970" s="211"/>
      <c r="R1970" s="209"/>
      <c r="S1970" s="211"/>
      <c r="T1970" s="209"/>
      <c r="U1970" s="201">
        <f t="shared" si="295"/>
        <v>7954</v>
      </c>
      <c r="V1970" s="223">
        <f t="shared" si="286"/>
        <v>7954</v>
      </c>
      <c r="W1970" s="155"/>
      <c r="X1970" s="158"/>
      <c r="Y1970" s="152"/>
      <c r="Z1970" s="123"/>
      <c r="AA1970" s="124"/>
      <c r="AB1970" s="118"/>
      <c r="AC1970" s="135"/>
      <c r="AD1970" s="135"/>
      <c r="AE1970" s="144"/>
      <c r="AF1970" s="145"/>
      <c r="AG1970" s="135"/>
    </row>
    <row r="1971" spans="1:33" hidden="1">
      <c r="A1971" s="61" t="s">
        <v>6757</v>
      </c>
      <c r="B1971" s="31" t="s">
        <v>4560</v>
      </c>
      <c r="C1971" s="32" t="s">
        <v>2286</v>
      </c>
      <c r="D1971" s="32" t="s">
        <v>2122</v>
      </c>
      <c r="E1971" s="32" t="s">
        <v>2177</v>
      </c>
      <c r="F1971" s="32" t="s">
        <v>2119</v>
      </c>
      <c r="G1971" s="34" t="s">
        <v>2108</v>
      </c>
      <c r="H1971" s="35" t="s">
        <v>3960</v>
      </c>
      <c r="I1971" s="313">
        <v>9361</v>
      </c>
      <c r="J1971" s="341">
        <v>675</v>
      </c>
      <c r="K1971" s="331">
        <v>72</v>
      </c>
      <c r="L1971" s="327">
        <v>1025.6300000000001</v>
      </c>
      <c r="M1971" s="18">
        <f t="shared" si="296"/>
        <v>7.6914859000000004E-3</v>
      </c>
      <c r="N1971" s="18">
        <f t="shared" si="297"/>
        <v>5.0620135000000004E-3</v>
      </c>
      <c r="O1971" s="36">
        <f t="shared" si="298"/>
        <v>2.5571699999999998E-4</v>
      </c>
      <c r="P1971" s="362">
        <f t="shared" si="294"/>
        <v>27361</v>
      </c>
      <c r="Q1971" s="211"/>
      <c r="R1971" s="209"/>
      <c r="S1971" s="211"/>
      <c r="T1971" s="209"/>
      <c r="U1971" s="201">
        <f t="shared" si="295"/>
        <v>27361</v>
      </c>
      <c r="V1971" s="223">
        <f t="shared" si="286"/>
        <v>27361</v>
      </c>
      <c r="W1971" s="155"/>
      <c r="X1971" s="158"/>
      <c r="Y1971" s="152"/>
      <c r="Z1971" s="123"/>
      <c r="AA1971" s="124"/>
      <c r="AB1971" s="118"/>
      <c r="AC1971" s="135"/>
      <c r="AD1971" s="135"/>
      <c r="AE1971" s="144"/>
      <c r="AF1971" s="145"/>
      <c r="AG1971" s="135"/>
    </row>
    <row r="1972" spans="1:33" hidden="1">
      <c r="A1972" s="61" t="s">
        <v>6758</v>
      </c>
      <c r="B1972" s="31" t="s">
        <v>4561</v>
      </c>
      <c r="C1972" s="32" t="s">
        <v>2286</v>
      </c>
      <c r="D1972" s="32" t="s">
        <v>2122</v>
      </c>
      <c r="E1972" s="32" t="s">
        <v>2179</v>
      </c>
      <c r="F1972" s="32" t="s">
        <v>2119</v>
      </c>
      <c r="G1972" s="34" t="s">
        <v>2108</v>
      </c>
      <c r="H1972" s="35" t="s">
        <v>3961</v>
      </c>
      <c r="I1972" s="313">
        <v>16433</v>
      </c>
      <c r="J1972" s="341">
        <v>1030</v>
      </c>
      <c r="K1972" s="331">
        <v>46</v>
      </c>
      <c r="L1972" s="327">
        <v>1769.79</v>
      </c>
      <c r="M1972" s="18">
        <f t="shared" si="296"/>
        <v>2.7992453999999998E-3</v>
      </c>
      <c r="N1972" s="18">
        <f t="shared" si="297"/>
        <v>1.6291327E-3</v>
      </c>
      <c r="O1972" s="36">
        <f t="shared" si="298"/>
        <v>8.2298600000000005E-5</v>
      </c>
      <c r="P1972" s="362">
        <f t="shared" si="294"/>
        <v>8805</v>
      </c>
      <c r="Q1972" s="211"/>
      <c r="R1972" s="209"/>
      <c r="S1972" s="211"/>
      <c r="T1972" s="209"/>
      <c r="U1972" s="201">
        <f t="shared" si="295"/>
        <v>8805</v>
      </c>
      <c r="V1972" s="223">
        <f t="shared" si="286"/>
        <v>8805</v>
      </c>
      <c r="W1972" s="155"/>
      <c r="X1972" s="158"/>
      <c r="Y1972" s="152"/>
      <c r="Z1972" s="123"/>
      <c r="AA1972" s="124"/>
      <c r="AB1972" s="118"/>
      <c r="AC1972" s="135"/>
      <c r="AD1972" s="135"/>
      <c r="AE1972" s="144"/>
      <c r="AF1972" s="145"/>
      <c r="AG1972" s="135"/>
    </row>
    <row r="1973" spans="1:33" hidden="1">
      <c r="A1973" s="61" t="s">
        <v>6759</v>
      </c>
      <c r="B1973" s="31" t="s">
        <v>4562</v>
      </c>
      <c r="C1973" s="32" t="s">
        <v>2286</v>
      </c>
      <c r="D1973" s="32" t="s">
        <v>2122</v>
      </c>
      <c r="E1973" s="32" t="s">
        <v>2211</v>
      </c>
      <c r="F1973" s="32" t="s">
        <v>2119</v>
      </c>
      <c r="G1973" s="34" t="s">
        <v>2108</v>
      </c>
      <c r="H1973" s="35" t="s">
        <v>3962</v>
      </c>
      <c r="I1973" s="313">
        <v>4636</v>
      </c>
      <c r="J1973" s="341">
        <v>1257</v>
      </c>
      <c r="K1973" s="331">
        <v>21</v>
      </c>
      <c r="L1973" s="327">
        <v>1017.93</v>
      </c>
      <c r="M1973" s="18">
        <f t="shared" si="296"/>
        <v>4.5297669999999996E-3</v>
      </c>
      <c r="N1973" s="18">
        <f t="shared" si="297"/>
        <v>5.5936234E-3</v>
      </c>
      <c r="O1973" s="36">
        <f t="shared" si="298"/>
        <v>2.8257230000000003E-4</v>
      </c>
      <c r="P1973" s="362">
        <f t="shared" si="294"/>
        <v>30235</v>
      </c>
      <c r="Q1973" s="211"/>
      <c r="R1973" s="209"/>
      <c r="S1973" s="211"/>
      <c r="T1973" s="209"/>
      <c r="U1973" s="201">
        <f t="shared" si="295"/>
        <v>30235</v>
      </c>
      <c r="V1973" s="223">
        <f t="shared" si="286"/>
        <v>30235</v>
      </c>
      <c r="W1973" s="155"/>
      <c r="X1973" s="158"/>
      <c r="Y1973" s="152"/>
      <c r="Z1973" s="123"/>
      <c r="AA1973" s="124"/>
      <c r="AB1973" s="118"/>
      <c r="AC1973" s="135"/>
      <c r="AD1973" s="135"/>
      <c r="AE1973" s="144"/>
      <c r="AF1973" s="145"/>
      <c r="AG1973" s="135"/>
    </row>
    <row r="1974" spans="1:33" hidden="1">
      <c r="A1974" s="61" t="s">
        <v>6760</v>
      </c>
      <c r="B1974" s="31" t="s">
        <v>4563</v>
      </c>
      <c r="C1974" s="32" t="s">
        <v>2286</v>
      </c>
      <c r="D1974" s="32" t="s">
        <v>2122</v>
      </c>
      <c r="E1974" s="32" t="s">
        <v>2215</v>
      </c>
      <c r="F1974" s="32" t="s">
        <v>2119</v>
      </c>
      <c r="G1974" s="34" t="s">
        <v>2108</v>
      </c>
      <c r="H1974" s="35" t="s">
        <v>3963</v>
      </c>
      <c r="I1974" s="313">
        <v>5544</v>
      </c>
      <c r="J1974" s="341">
        <v>476</v>
      </c>
      <c r="K1974" s="331">
        <v>77</v>
      </c>
      <c r="L1974" s="327">
        <v>957.2</v>
      </c>
      <c r="M1974" s="18">
        <f t="shared" si="296"/>
        <v>1.3888888800000001E-2</v>
      </c>
      <c r="N1974" s="18">
        <f t="shared" si="297"/>
        <v>6.9067186000000003E-3</v>
      </c>
      <c r="O1974" s="36">
        <f t="shared" si="298"/>
        <v>3.4890570000000002E-4</v>
      </c>
      <c r="P1974" s="362">
        <f t="shared" si="294"/>
        <v>37332</v>
      </c>
      <c r="Q1974" s="211"/>
      <c r="R1974" s="209"/>
      <c r="S1974" s="211"/>
      <c r="T1974" s="209"/>
      <c r="U1974" s="201">
        <f t="shared" si="295"/>
        <v>37332</v>
      </c>
      <c r="V1974" s="223">
        <f t="shared" si="286"/>
        <v>37332</v>
      </c>
      <c r="W1974" s="155"/>
      <c r="X1974" s="158"/>
      <c r="Y1974" s="152"/>
      <c r="Z1974" s="123"/>
      <c r="AA1974" s="124"/>
      <c r="AB1974" s="118"/>
      <c r="AC1974" s="135"/>
      <c r="AD1974" s="135"/>
      <c r="AE1974" s="144"/>
      <c r="AF1974" s="145"/>
      <c r="AG1974" s="135"/>
    </row>
    <row r="1975" spans="1:33" hidden="1">
      <c r="A1975" s="61" t="s">
        <v>6761</v>
      </c>
      <c r="B1975" s="31" t="s">
        <v>4564</v>
      </c>
      <c r="C1975" s="32" t="s">
        <v>2286</v>
      </c>
      <c r="D1975" s="32" t="s">
        <v>2122</v>
      </c>
      <c r="E1975" s="32" t="s">
        <v>2222</v>
      </c>
      <c r="F1975" s="32" t="s">
        <v>2119</v>
      </c>
      <c r="G1975" s="34" t="s">
        <v>2108</v>
      </c>
      <c r="H1975" s="35" t="s">
        <v>3964</v>
      </c>
      <c r="I1975" s="313">
        <v>7919</v>
      </c>
      <c r="J1975" s="341">
        <v>1631</v>
      </c>
      <c r="K1975" s="331">
        <v>12</v>
      </c>
      <c r="L1975" s="327">
        <v>4567.75</v>
      </c>
      <c r="M1975" s="18">
        <f t="shared" si="296"/>
        <v>1.5153428000000001E-3</v>
      </c>
      <c r="N1975" s="18">
        <f t="shared" si="297"/>
        <v>5.4108119999999997E-4</v>
      </c>
      <c r="O1975" s="36">
        <f t="shared" si="298"/>
        <v>2.7333699999999999E-5</v>
      </c>
      <c r="P1975" s="362">
        <f t="shared" si="294"/>
        <v>2924</v>
      </c>
      <c r="Q1975" s="211"/>
      <c r="R1975" s="209"/>
      <c r="S1975" s="209"/>
      <c r="T1975" s="209"/>
      <c r="U1975" s="201">
        <f t="shared" si="295"/>
        <v>2924</v>
      </c>
      <c r="V1975" s="223">
        <f t="shared" si="286"/>
        <v>2924</v>
      </c>
      <c r="W1975" s="155"/>
      <c r="X1975" s="158"/>
      <c r="Y1975" s="152"/>
      <c r="Z1975" s="123"/>
      <c r="AA1975" s="124"/>
      <c r="AB1975" s="118"/>
      <c r="AC1975" s="135"/>
      <c r="AD1975" s="135"/>
      <c r="AE1975" s="144"/>
      <c r="AF1975" s="145"/>
      <c r="AG1975" s="135"/>
    </row>
    <row r="1976" spans="1:33" hidden="1">
      <c r="A1976" s="61" t="s">
        <v>6762</v>
      </c>
      <c r="B1976" s="31" t="s">
        <v>4565</v>
      </c>
      <c r="C1976" s="32" t="s">
        <v>2286</v>
      </c>
      <c r="D1976" s="32" t="s">
        <v>2122</v>
      </c>
      <c r="E1976" s="32" t="s">
        <v>2228</v>
      </c>
      <c r="F1976" s="32" t="s">
        <v>2119</v>
      </c>
      <c r="G1976" s="34" t="s">
        <v>2108</v>
      </c>
      <c r="H1976" s="35" t="s">
        <v>3965</v>
      </c>
      <c r="I1976" s="313">
        <v>10964</v>
      </c>
      <c r="J1976" s="341">
        <v>1591</v>
      </c>
      <c r="K1976" s="331">
        <v>89</v>
      </c>
      <c r="L1976" s="327">
        <v>1318.7</v>
      </c>
      <c r="M1976" s="18">
        <f t="shared" si="296"/>
        <v>8.1174752999999995E-3</v>
      </c>
      <c r="N1976" s="18">
        <f t="shared" si="297"/>
        <v>9.7936628000000001E-3</v>
      </c>
      <c r="O1976" s="36">
        <f t="shared" si="298"/>
        <v>4.9474510000000003E-4</v>
      </c>
      <c r="P1976" s="362">
        <f t="shared" si="294"/>
        <v>52937</v>
      </c>
      <c r="Q1976" s="211"/>
      <c r="R1976" s="209"/>
      <c r="S1976" s="209"/>
      <c r="T1976" s="209"/>
      <c r="U1976" s="201">
        <f t="shared" si="295"/>
        <v>52937</v>
      </c>
      <c r="V1976" s="223">
        <f t="shared" si="286"/>
        <v>52937</v>
      </c>
      <c r="W1976" s="155"/>
      <c r="X1976" s="158"/>
      <c r="Y1976" s="152"/>
      <c r="Z1976" s="123"/>
      <c r="AA1976" s="124"/>
      <c r="AB1976" s="118"/>
      <c r="AC1976" s="135"/>
      <c r="AD1976" s="135"/>
      <c r="AE1976" s="144"/>
      <c r="AF1976" s="145"/>
      <c r="AG1976" s="135"/>
    </row>
    <row r="1977" spans="1:33" hidden="1">
      <c r="A1977" s="61" t="s">
        <v>6763</v>
      </c>
      <c r="B1977" s="31" t="s">
        <v>4566</v>
      </c>
      <c r="C1977" s="32" t="s">
        <v>2286</v>
      </c>
      <c r="D1977" s="32" t="s">
        <v>2122</v>
      </c>
      <c r="E1977" s="32" t="s">
        <v>2234</v>
      </c>
      <c r="F1977" s="32" t="s">
        <v>2119</v>
      </c>
      <c r="G1977" s="34" t="s">
        <v>2108</v>
      </c>
      <c r="H1977" s="35" t="s">
        <v>3966</v>
      </c>
      <c r="I1977" s="313">
        <v>12917</v>
      </c>
      <c r="J1977" s="341">
        <v>627</v>
      </c>
      <c r="K1977" s="331">
        <v>20</v>
      </c>
      <c r="L1977" s="327">
        <v>1445</v>
      </c>
      <c r="M1977" s="18">
        <f t="shared" si="296"/>
        <v>1.5483471000000001E-3</v>
      </c>
      <c r="N1977" s="18">
        <f t="shared" si="297"/>
        <v>6.7184329999999998E-4</v>
      </c>
      <c r="O1977" s="36">
        <f t="shared" si="298"/>
        <v>3.3939400000000002E-5</v>
      </c>
      <c r="P1977" s="362">
        <f t="shared" si="294"/>
        <v>3631</v>
      </c>
      <c r="Q1977" s="211"/>
      <c r="R1977" s="209"/>
      <c r="S1977" s="211"/>
      <c r="T1977" s="209"/>
      <c r="U1977" s="201">
        <f t="shared" si="295"/>
        <v>3631</v>
      </c>
      <c r="V1977" s="223">
        <f t="shared" si="286"/>
        <v>3631</v>
      </c>
      <c r="W1977" s="155"/>
      <c r="X1977" s="158"/>
      <c r="Y1977" s="152"/>
      <c r="Z1977" s="123"/>
      <c r="AA1977" s="124"/>
      <c r="AB1977" s="118"/>
      <c r="AC1977" s="135"/>
      <c r="AD1977" s="135"/>
      <c r="AE1977" s="144"/>
      <c r="AF1977" s="145"/>
      <c r="AG1977" s="135"/>
    </row>
    <row r="1978" spans="1:33" hidden="1">
      <c r="A1978" s="61" t="s">
        <v>6764</v>
      </c>
      <c r="B1978" s="31" t="s">
        <v>4567</v>
      </c>
      <c r="C1978" s="32" t="s">
        <v>2286</v>
      </c>
      <c r="D1978" s="32" t="s">
        <v>2124</v>
      </c>
      <c r="E1978" s="32" t="s">
        <v>2116</v>
      </c>
      <c r="F1978" s="32" t="s">
        <v>2119</v>
      </c>
      <c r="G1978" s="34" t="s">
        <v>2108</v>
      </c>
      <c r="H1978" s="35" t="s">
        <v>3967</v>
      </c>
      <c r="I1978" s="313">
        <v>4328</v>
      </c>
      <c r="J1978" s="341">
        <v>1707</v>
      </c>
      <c r="K1978" s="331">
        <v>59</v>
      </c>
      <c r="L1978" s="327">
        <v>1246.9000000000001</v>
      </c>
      <c r="M1978" s="18">
        <f t="shared" si="296"/>
        <v>1.3632162600000001E-2</v>
      </c>
      <c r="N1978" s="18">
        <f t="shared" si="297"/>
        <v>1.8662363899999999E-2</v>
      </c>
      <c r="O1978" s="36">
        <f t="shared" si="298"/>
        <v>9.4276410000000005E-4</v>
      </c>
      <c r="P1978" s="362">
        <f t="shared" si="294"/>
        <v>100875</v>
      </c>
      <c r="Q1978" s="211"/>
      <c r="R1978" s="209"/>
      <c r="S1978" s="211"/>
      <c r="T1978" s="209"/>
      <c r="U1978" s="201">
        <f t="shared" si="295"/>
        <v>100875</v>
      </c>
      <c r="V1978" s="223">
        <f t="shared" si="286"/>
        <v>100875</v>
      </c>
      <c r="W1978" s="155"/>
      <c r="X1978" s="158"/>
      <c r="Y1978" s="152"/>
      <c r="Z1978" s="123"/>
      <c r="AA1978" s="124"/>
      <c r="AB1978" s="118"/>
      <c r="AC1978" s="135"/>
      <c r="AD1978" s="135"/>
      <c r="AE1978" s="144"/>
      <c r="AF1978" s="145"/>
      <c r="AG1978" s="135"/>
    </row>
    <row r="1979" spans="1:33" hidden="1">
      <c r="A1979" s="61" t="s">
        <v>6765</v>
      </c>
      <c r="B1979" s="31" t="s">
        <v>4568</v>
      </c>
      <c r="C1979" s="32" t="s">
        <v>2286</v>
      </c>
      <c r="D1979" s="32" t="s">
        <v>2124</v>
      </c>
      <c r="E1979" s="32" t="s">
        <v>2115</v>
      </c>
      <c r="F1979" s="32" t="s">
        <v>2119</v>
      </c>
      <c r="G1979" s="34" t="s">
        <v>2108</v>
      </c>
      <c r="H1979" s="35" t="s">
        <v>3968</v>
      </c>
      <c r="I1979" s="313">
        <v>4558</v>
      </c>
      <c r="J1979" s="341">
        <v>1110</v>
      </c>
      <c r="K1979" s="331">
        <v>54</v>
      </c>
      <c r="L1979" s="327">
        <v>1085.77</v>
      </c>
      <c r="M1979" s="18">
        <f t="shared" si="296"/>
        <v>1.1847301399999999E-2</v>
      </c>
      <c r="N1979" s="18">
        <f t="shared" si="297"/>
        <v>1.2111685299999999E-2</v>
      </c>
      <c r="O1979" s="36">
        <f t="shared" si="298"/>
        <v>6.1184439999999998E-4</v>
      </c>
      <c r="P1979" s="362">
        <f t="shared" si="294"/>
        <v>65467</v>
      </c>
      <c r="Q1979" s="211"/>
      <c r="R1979" s="209"/>
      <c r="S1979" s="211"/>
      <c r="T1979" s="209"/>
      <c r="U1979" s="201">
        <f t="shared" si="295"/>
        <v>65467</v>
      </c>
      <c r="V1979" s="223">
        <f t="shared" si="286"/>
        <v>65467</v>
      </c>
      <c r="W1979" s="155"/>
      <c r="X1979" s="158"/>
      <c r="Y1979" s="152"/>
      <c r="Z1979" s="123"/>
      <c r="AA1979" s="124"/>
      <c r="AB1979" s="118"/>
      <c r="AC1979" s="135"/>
      <c r="AD1979" s="135"/>
      <c r="AE1979" s="144"/>
      <c r="AF1979" s="145"/>
      <c r="AG1979" s="135"/>
    </row>
    <row r="1980" spans="1:33" hidden="1">
      <c r="A1980" s="61" t="s">
        <v>6766</v>
      </c>
      <c r="B1980" s="31" t="s">
        <v>4569</v>
      </c>
      <c r="C1980" s="32" t="s">
        <v>2286</v>
      </c>
      <c r="D1980" s="32" t="s">
        <v>2124</v>
      </c>
      <c r="E1980" s="32" t="s">
        <v>2120</v>
      </c>
      <c r="F1980" s="32">
        <v>3</v>
      </c>
      <c r="G1980" s="34" t="s">
        <v>2109</v>
      </c>
      <c r="H1980" s="35" t="s">
        <v>3969</v>
      </c>
      <c r="I1980" s="313">
        <v>34857</v>
      </c>
      <c r="J1980" s="341">
        <v>1261</v>
      </c>
      <c r="K1980" s="331">
        <v>57</v>
      </c>
      <c r="L1980" s="327">
        <v>1798.15</v>
      </c>
      <c r="M1980" s="18">
        <f t="shared" si="296"/>
        <v>1.6352526E-3</v>
      </c>
      <c r="N1980" s="18">
        <f t="shared" si="297"/>
        <v>1.1467639E-3</v>
      </c>
      <c r="O1980" s="36">
        <f t="shared" si="298"/>
        <v>5.7930899999999998E-5</v>
      </c>
      <c r="P1980" s="362">
        <f t="shared" si="294"/>
        <v>6198</v>
      </c>
      <c r="Q1980" s="211"/>
      <c r="R1980" s="209"/>
      <c r="S1980" s="211"/>
      <c r="T1980" s="209"/>
      <c r="U1980" s="201">
        <f t="shared" si="295"/>
        <v>6198</v>
      </c>
      <c r="V1980" s="223">
        <f t="shared" si="286"/>
        <v>6198</v>
      </c>
      <c r="W1980" s="155"/>
      <c r="X1980" s="158"/>
      <c r="Y1980" s="152"/>
      <c r="Z1980" s="123"/>
      <c r="AA1980" s="124"/>
      <c r="AB1980" s="118"/>
      <c r="AC1980" s="135"/>
      <c r="AD1980" s="135"/>
      <c r="AE1980" s="144"/>
      <c r="AF1980" s="145"/>
      <c r="AG1980" s="135"/>
    </row>
    <row r="1981" spans="1:33" hidden="1">
      <c r="A1981" s="61" t="s">
        <v>6767</v>
      </c>
      <c r="B1981" s="31" t="s">
        <v>4570</v>
      </c>
      <c r="C1981" s="32" t="s">
        <v>2286</v>
      </c>
      <c r="D1981" s="32" t="s">
        <v>2124</v>
      </c>
      <c r="E1981" s="32" t="s">
        <v>2122</v>
      </c>
      <c r="F1981" s="32" t="s">
        <v>2119</v>
      </c>
      <c r="G1981" s="34" t="s">
        <v>2108</v>
      </c>
      <c r="H1981" s="35" t="s">
        <v>3970</v>
      </c>
      <c r="I1981" s="313">
        <v>8760</v>
      </c>
      <c r="J1981" s="341">
        <v>2683</v>
      </c>
      <c r="K1981" s="331">
        <v>133</v>
      </c>
      <c r="L1981" s="327">
        <v>783.04</v>
      </c>
      <c r="M1981" s="18">
        <f t="shared" si="296"/>
        <v>1.51826484E-2</v>
      </c>
      <c r="N1981" s="18">
        <f t="shared" si="297"/>
        <v>5.2021666299999998E-2</v>
      </c>
      <c r="O1981" s="36">
        <f t="shared" si="298"/>
        <v>2.6279716E-3</v>
      </c>
      <c r="P1981" s="362">
        <f t="shared" si="294"/>
        <v>281192</v>
      </c>
      <c r="Q1981" s="211"/>
      <c r="R1981" s="209"/>
      <c r="S1981" s="211"/>
      <c r="T1981" s="209"/>
      <c r="U1981" s="201">
        <f t="shared" si="295"/>
        <v>281192</v>
      </c>
      <c r="V1981" s="223">
        <f t="shared" si="286"/>
        <v>281192</v>
      </c>
      <c r="W1981" s="155"/>
      <c r="X1981" s="158"/>
      <c r="Y1981" s="152"/>
      <c r="Z1981" s="123"/>
      <c r="AA1981" s="124"/>
      <c r="AB1981" s="118"/>
      <c r="AC1981" s="135"/>
      <c r="AD1981" s="135"/>
      <c r="AE1981" s="144"/>
      <c r="AF1981" s="145"/>
      <c r="AG1981" s="135"/>
    </row>
    <row r="1982" spans="1:33" hidden="1">
      <c r="A1982" s="61" t="s">
        <v>6768</v>
      </c>
      <c r="B1982" s="31" t="s">
        <v>4571</v>
      </c>
      <c r="C1982" s="32" t="s">
        <v>2286</v>
      </c>
      <c r="D1982" s="32" t="s">
        <v>2124</v>
      </c>
      <c r="E1982" s="32" t="s">
        <v>2124</v>
      </c>
      <c r="F1982" s="32" t="s">
        <v>2119</v>
      </c>
      <c r="G1982" s="34" t="s">
        <v>2108</v>
      </c>
      <c r="H1982" s="35" t="s">
        <v>3971</v>
      </c>
      <c r="I1982" s="313">
        <v>3052</v>
      </c>
      <c r="J1982" s="341">
        <v>306</v>
      </c>
      <c r="K1982" s="331">
        <v>37</v>
      </c>
      <c r="L1982" s="327">
        <v>1174.5</v>
      </c>
      <c r="M1982" s="18">
        <f t="shared" si="296"/>
        <v>1.21231979E-2</v>
      </c>
      <c r="N1982" s="18">
        <f t="shared" si="297"/>
        <v>3.1585342999999998E-3</v>
      </c>
      <c r="O1982" s="36">
        <f t="shared" si="298"/>
        <v>1.595592E-4</v>
      </c>
      <c r="P1982" s="362">
        <f t="shared" si="294"/>
        <v>17072</v>
      </c>
      <c r="Q1982" s="211"/>
      <c r="R1982" s="209"/>
      <c r="S1982" s="209"/>
      <c r="T1982" s="209"/>
      <c r="U1982" s="201">
        <f t="shared" si="295"/>
        <v>17072</v>
      </c>
      <c r="V1982" s="223">
        <f t="shared" si="286"/>
        <v>17072</v>
      </c>
      <c r="W1982" s="155"/>
      <c r="X1982" s="158"/>
      <c r="Y1982" s="152"/>
      <c r="Z1982" s="123"/>
      <c r="AA1982" s="124"/>
      <c r="AB1982" s="118"/>
      <c r="AC1982" s="135"/>
      <c r="AD1982" s="135"/>
      <c r="AE1982" s="144"/>
      <c r="AF1982" s="145"/>
      <c r="AG1982" s="135"/>
    </row>
    <row r="1983" spans="1:33" hidden="1">
      <c r="A1983" s="61" t="s">
        <v>6769</v>
      </c>
      <c r="B1983" s="31" t="s">
        <v>4572</v>
      </c>
      <c r="C1983" s="32" t="s">
        <v>2286</v>
      </c>
      <c r="D1983" s="32" t="s">
        <v>2124</v>
      </c>
      <c r="E1983" s="32" t="s">
        <v>2126</v>
      </c>
      <c r="F1983" s="32" t="s">
        <v>2119</v>
      </c>
      <c r="G1983" s="34" t="s">
        <v>2108</v>
      </c>
      <c r="H1983" s="35" t="s">
        <v>3972</v>
      </c>
      <c r="I1983" s="313">
        <v>3274</v>
      </c>
      <c r="J1983" s="341">
        <v>699</v>
      </c>
      <c r="K1983" s="331">
        <v>53</v>
      </c>
      <c r="L1983" s="327">
        <v>873.25</v>
      </c>
      <c r="M1983" s="18">
        <f t="shared" si="296"/>
        <v>1.6188148999999999E-2</v>
      </c>
      <c r="N1983" s="18">
        <f t="shared" si="297"/>
        <v>1.29579343E-2</v>
      </c>
      <c r="O1983" s="36">
        <f t="shared" si="298"/>
        <v>6.5459419999999995E-4</v>
      </c>
      <c r="P1983" s="362">
        <f t="shared" si="294"/>
        <v>70041</v>
      </c>
      <c r="Q1983" s="211"/>
      <c r="R1983" s="209"/>
      <c r="S1983" s="209"/>
      <c r="T1983" s="209"/>
      <c r="U1983" s="201">
        <f t="shared" si="295"/>
        <v>70041</v>
      </c>
      <c r="V1983" s="223">
        <f t="shared" si="286"/>
        <v>70041</v>
      </c>
      <c r="W1983" s="155"/>
      <c r="X1983" s="158"/>
      <c r="Y1983" s="152"/>
      <c r="Z1983" s="123"/>
      <c r="AA1983" s="124"/>
      <c r="AB1983" s="118"/>
      <c r="AC1983" s="135"/>
      <c r="AD1983" s="135"/>
      <c r="AE1983" s="144"/>
      <c r="AF1983" s="145"/>
      <c r="AG1983" s="135"/>
    </row>
    <row r="1984" spans="1:33" hidden="1">
      <c r="A1984" s="61" t="s">
        <v>6770</v>
      </c>
      <c r="B1984" s="31" t="s">
        <v>4573</v>
      </c>
      <c r="C1984" s="32" t="s">
        <v>2286</v>
      </c>
      <c r="D1984" s="32" t="s">
        <v>2124</v>
      </c>
      <c r="E1984" s="32" t="s">
        <v>2133</v>
      </c>
      <c r="F1984" s="32" t="s">
        <v>2119</v>
      </c>
      <c r="G1984" s="34" t="s">
        <v>2108</v>
      </c>
      <c r="H1984" s="35" t="s">
        <v>3973</v>
      </c>
      <c r="I1984" s="313">
        <v>3768</v>
      </c>
      <c r="J1984" s="341">
        <v>1045</v>
      </c>
      <c r="K1984" s="331">
        <v>99</v>
      </c>
      <c r="L1984" s="327">
        <v>760.3</v>
      </c>
      <c r="M1984" s="18">
        <f t="shared" si="296"/>
        <v>2.6273885300000001E-2</v>
      </c>
      <c r="N1984" s="18">
        <f t="shared" si="297"/>
        <v>3.61123374E-2</v>
      </c>
      <c r="O1984" s="36">
        <f t="shared" si="298"/>
        <v>1.8242821E-3</v>
      </c>
      <c r="P1984" s="362">
        <f t="shared" si="294"/>
        <v>195198</v>
      </c>
      <c r="Q1984" s="211"/>
      <c r="R1984" s="209"/>
      <c r="S1984" s="211"/>
      <c r="T1984" s="209"/>
      <c r="U1984" s="201">
        <f t="shared" si="295"/>
        <v>195198</v>
      </c>
      <c r="V1984" s="223">
        <f t="shared" si="286"/>
        <v>195198</v>
      </c>
      <c r="W1984" s="155"/>
      <c r="X1984" s="158"/>
      <c r="Y1984" s="152"/>
      <c r="Z1984" s="123"/>
      <c r="AA1984" s="124"/>
      <c r="AB1984" s="118"/>
      <c r="AC1984" s="135"/>
      <c r="AD1984" s="135"/>
      <c r="AE1984" s="144"/>
      <c r="AF1984" s="145"/>
      <c r="AG1984" s="135"/>
    </row>
    <row r="1985" spans="1:33" hidden="1">
      <c r="A1985" s="61" t="s">
        <v>6771</v>
      </c>
      <c r="B1985" s="31" t="s">
        <v>4574</v>
      </c>
      <c r="C1985" s="32" t="s">
        <v>2286</v>
      </c>
      <c r="D1985" s="32" t="s">
        <v>2124</v>
      </c>
      <c r="E1985" s="32" t="s">
        <v>2157</v>
      </c>
      <c r="F1985" s="32">
        <v>3</v>
      </c>
      <c r="G1985" s="34" t="s">
        <v>2109</v>
      </c>
      <c r="H1985" s="35" t="s">
        <v>3974</v>
      </c>
      <c r="I1985" s="313">
        <v>16475</v>
      </c>
      <c r="J1985" s="341">
        <v>647</v>
      </c>
      <c r="K1985" s="331">
        <v>86</v>
      </c>
      <c r="L1985" s="327">
        <v>1209.6199999999999</v>
      </c>
      <c r="M1985" s="18">
        <f t="shared" si="296"/>
        <v>5.2200303000000002E-3</v>
      </c>
      <c r="N1985" s="18">
        <f t="shared" si="297"/>
        <v>2.7920830999999999E-3</v>
      </c>
      <c r="O1985" s="36">
        <f t="shared" si="298"/>
        <v>1.4104720000000001E-4</v>
      </c>
      <c r="P1985" s="362">
        <f t="shared" si="294"/>
        <v>15092</v>
      </c>
      <c r="Q1985" s="211"/>
      <c r="R1985" s="209"/>
      <c r="S1985" s="209"/>
      <c r="T1985" s="209"/>
      <c r="U1985" s="201">
        <f t="shared" si="295"/>
        <v>15092</v>
      </c>
      <c r="V1985" s="223">
        <f t="shared" si="286"/>
        <v>15092</v>
      </c>
      <c r="W1985" s="155"/>
      <c r="X1985" s="158"/>
      <c r="Y1985" s="152"/>
      <c r="Z1985" s="123"/>
      <c r="AA1985" s="124"/>
      <c r="AB1985" s="118"/>
      <c r="AC1985" s="135"/>
      <c r="AD1985" s="135"/>
      <c r="AE1985" s="144"/>
      <c r="AF1985" s="145"/>
      <c r="AG1985" s="135"/>
    </row>
    <row r="1986" spans="1:33" hidden="1">
      <c r="A1986" s="61" t="s">
        <v>6772</v>
      </c>
      <c r="B1986" s="31" t="s">
        <v>4575</v>
      </c>
      <c r="C1986" s="32" t="s">
        <v>2286</v>
      </c>
      <c r="D1986" s="32" t="s">
        <v>2126</v>
      </c>
      <c r="E1986" s="32" t="s">
        <v>2116</v>
      </c>
      <c r="F1986" s="32" t="s">
        <v>2119</v>
      </c>
      <c r="G1986" s="34" t="s">
        <v>2108</v>
      </c>
      <c r="H1986" s="35" t="s">
        <v>3975</v>
      </c>
      <c r="I1986" s="313">
        <v>4837</v>
      </c>
      <c r="J1986" s="341">
        <v>787</v>
      </c>
      <c r="K1986" s="331">
        <v>48</v>
      </c>
      <c r="L1986" s="327">
        <v>1552.9</v>
      </c>
      <c r="M1986" s="18">
        <f t="shared" si="296"/>
        <v>9.9235062999999991E-3</v>
      </c>
      <c r="N1986" s="18">
        <f t="shared" si="297"/>
        <v>5.0291707999999997E-3</v>
      </c>
      <c r="O1986" s="36">
        <f t="shared" si="298"/>
        <v>2.5405790000000001E-4</v>
      </c>
      <c r="P1986" s="362">
        <f t="shared" si="294"/>
        <v>27184</v>
      </c>
      <c r="Q1986" s="211"/>
      <c r="R1986" s="209"/>
      <c r="S1986" s="211"/>
      <c r="T1986" s="209"/>
      <c r="U1986" s="201">
        <f t="shared" si="295"/>
        <v>27184</v>
      </c>
      <c r="V1986" s="223">
        <f t="shared" si="286"/>
        <v>27184</v>
      </c>
      <c r="W1986" s="155"/>
      <c r="X1986" s="158"/>
      <c r="Y1986" s="152"/>
      <c r="Z1986" s="123"/>
      <c r="AA1986" s="124"/>
      <c r="AB1986" s="118"/>
      <c r="AC1986" s="135"/>
      <c r="AD1986" s="135"/>
      <c r="AE1986" s="144"/>
      <c r="AF1986" s="145"/>
      <c r="AG1986" s="135"/>
    </row>
    <row r="1987" spans="1:33" hidden="1">
      <c r="A1987" s="61" t="s">
        <v>6773</v>
      </c>
      <c r="B1987" s="31" t="s">
        <v>4576</v>
      </c>
      <c r="C1987" s="32" t="s">
        <v>2286</v>
      </c>
      <c r="D1987" s="32" t="s">
        <v>2126</v>
      </c>
      <c r="E1987" s="32" t="s">
        <v>2115</v>
      </c>
      <c r="F1987" s="32" t="s">
        <v>2119</v>
      </c>
      <c r="G1987" s="34" t="s">
        <v>2108</v>
      </c>
      <c r="H1987" s="35" t="s">
        <v>3976</v>
      </c>
      <c r="I1987" s="313">
        <v>6516</v>
      </c>
      <c r="J1987" s="341">
        <v>619</v>
      </c>
      <c r="K1987" s="331">
        <v>103</v>
      </c>
      <c r="L1987" s="327">
        <v>869.93</v>
      </c>
      <c r="M1987" s="18">
        <f t="shared" si="296"/>
        <v>1.5807243700000001E-2</v>
      </c>
      <c r="N1987" s="18">
        <f t="shared" si="297"/>
        <v>1.1247668000000001E-2</v>
      </c>
      <c r="O1987" s="36">
        <f t="shared" si="298"/>
        <v>5.6819689999999996E-4</v>
      </c>
      <c r="P1987" s="362">
        <f t="shared" si="294"/>
        <v>60797</v>
      </c>
      <c r="Q1987" s="211"/>
      <c r="R1987" s="209"/>
      <c r="S1987" s="211"/>
      <c r="T1987" s="209"/>
      <c r="U1987" s="201">
        <f t="shared" si="295"/>
        <v>60797</v>
      </c>
      <c r="V1987" s="223">
        <f t="shared" si="286"/>
        <v>60797</v>
      </c>
      <c r="W1987" s="155"/>
      <c r="X1987" s="158"/>
      <c r="Y1987" s="152"/>
      <c r="Z1987" s="123"/>
      <c r="AA1987" s="124"/>
      <c r="AB1987" s="118"/>
      <c r="AC1987" s="135"/>
      <c r="AD1987" s="135"/>
      <c r="AE1987" s="144"/>
      <c r="AF1987" s="145"/>
      <c r="AG1987" s="135"/>
    </row>
    <row r="1988" spans="1:33" hidden="1">
      <c r="A1988" s="61" t="s">
        <v>6774</v>
      </c>
      <c r="B1988" s="31" t="s">
        <v>4577</v>
      </c>
      <c r="C1988" s="32" t="s">
        <v>2286</v>
      </c>
      <c r="D1988" s="32" t="s">
        <v>2126</v>
      </c>
      <c r="E1988" s="32" t="s">
        <v>2120</v>
      </c>
      <c r="F1988" s="32" t="s">
        <v>2119</v>
      </c>
      <c r="G1988" s="34" t="s">
        <v>2108</v>
      </c>
      <c r="H1988" s="35" t="s">
        <v>3977</v>
      </c>
      <c r="I1988" s="313">
        <v>5137</v>
      </c>
      <c r="J1988" s="341">
        <v>473</v>
      </c>
      <c r="K1988" s="331">
        <v>29</v>
      </c>
      <c r="L1988" s="327">
        <v>1157.48</v>
      </c>
      <c r="M1988" s="18">
        <f t="shared" si="296"/>
        <v>5.6453181999999999E-3</v>
      </c>
      <c r="N1988" s="18">
        <f t="shared" si="297"/>
        <v>2.3069386999999999E-3</v>
      </c>
      <c r="O1988" s="36">
        <f t="shared" si="298"/>
        <v>1.165393E-4</v>
      </c>
      <c r="P1988" s="362">
        <f t="shared" si="294"/>
        <v>12469</v>
      </c>
      <c r="Q1988" s="211"/>
      <c r="R1988" s="209"/>
      <c r="S1988" s="209"/>
      <c r="T1988" s="209"/>
      <c r="U1988" s="201">
        <f t="shared" si="295"/>
        <v>12469</v>
      </c>
      <c r="V1988" s="223">
        <f t="shared" si="286"/>
        <v>12469</v>
      </c>
      <c r="W1988" s="155"/>
      <c r="X1988" s="158"/>
      <c r="Y1988" s="152"/>
      <c r="Z1988" s="123"/>
      <c r="AA1988" s="124"/>
      <c r="AB1988" s="118"/>
      <c r="AC1988" s="135"/>
      <c r="AD1988" s="135"/>
      <c r="AE1988" s="144"/>
      <c r="AF1988" s="145"/>
      <c r="AG1988" s="135"/>
    </row>
    <row r="1989" spans="1:33" hidden="1">
      <c r="A1989" s="61" t="s">
        <v>6775</v>
      </c>
      <c r="B1989" s="31" t="s">
        <v>4578</v>
      </c>
      <c r="C1989" s="32" t="s">
        <v>2286</v>
      </c>
      <c r="D1989" s="32" t="s">
        <v>2126</v>
      </c>
      <c r="E1989" s="32" t="s">
        <v>2122</v>
      </c>
      <c r="F1989" s="32">
        <v>3</v>
      </c>
      <c r="G1989" s="34" t="s">
        <v>2109</v>
      </c>
      <c r="H1989" s="35" t="s">
        <v>3809</v>
      </c>
      <c r="I1989" s="313">
        <v>11532</v>
      </c>
      <c r="J1989" s="341">
        <v>331</v>
      </c>
      <c r="K1989" s="331">
        <v>69</v>
      </c>
      <c r="L1989" s="327">
        <v>1416.48</v>
      </c>
      <c r="M1989" s="18">
        <f t="shared" si="296"/>
        <v>5.9833506000000003E-3</v>
      </c>
      <c r="N1989" s="18">
        <f t="shared" si="297"/>
        <v>1.3981764E-3</v>
      </c>
      <c r="O1989" s="36">
        <f t="shared" si="298"/>
        <v>7.0631399999999996E-5</v>
      </c>
      <c r="P1989" s="362">
        <f t="shared" si="294"/>
        <v>7557</v>
      </c>
      <c r="Q1989" s="211"/>
      <c r="R1989" s="209"/>
      <c r="S1989" s="209"/>
      <c r="T1989" s="209"/>
      <c r="U1989" s="201">
        <f t="shared" si="295"/>
        <v>7557</v>
      </c>
      <c r="V1989" s="223">
        <f t="shared" ref="V1989:V2052" si="299">MIN(P1989:S1989)</f>
        <v>7557</v>
      </c>
      <c r="W1989" s="155"/>
      <c r="X1989" s="158"/>
      <c r="Y1989" s="152"/>
      <c r="Z1989" s="123"/>
      <c r="AA1989" s="124"/>
      <c r="AB1989" s="118"/>
      <c r="AC1989" s="135"/>
      <c r="AD1989" s="135"/>
      <c r="AE1989" s="144"/>
      <c r="AF1989" s="145"/>
      <c r="AG1989" s="135"/>
    </row>
    <row r="1990" spans="1:33" hidden="1">
      <c r="A1990" s="61" t="s">
        <v>6776</v>
      </c>
      <c r="B1990" s="31" t="s">
        <v>4579</v>
      </c>
      <c r="C1990" s="32" t="s">
        <v>2286</v>
      </c>
      <c r="D1990" s="32" t="s">
        <v>2126</v>
      </c>
      <c r="E1990" s="32" t="s">
        <v>2124</v>
      </c>
      <c r="F1990" s="32">
        <v>3</v>
      </c>
      <c r="G1990" s="34" t="s">
        <v>2109</v>
      </c>
      <c r="H1990" s="35" t="s">
        <v>3978</v>
      </c>
      <c r="I1990" s="313">
        <v>10559</v>
      </c>
      <c r="J1990" s="341">
        <v>1378</v>
      </c>
      <c r="K1990" s="331">
        <v>73</v>
      </c>
      <c r="L1990" s="327">
        <v>2893.88</v>
      </c>
      <c r="M1990" s="18">
        <f t="shared" si="296"/>
        <v>6.9135333999999996E-3</v>
      </c>
      <c r="N1990" s="18">
        <f t="shared" si="297"/>
        <v>3.2920676999999999E-3</v>
      </c>
      <c r="O1990" s="36">
        <f t="shared" si="298"/>
        <v>1.6630489999999999E-4</v>
      </c>
      <c r="P1990" s="362">
        <f t="shared" si="294"/>
        <v>17794</v>
      </c>
      <c r="Q1990" s="211"/>
      <c r="R1990" s="209"/>
      <c r="S1990" s="211"/>
      <c r="T1990" s="209"/>
      <c r="U1990" s="201">
        <f t="shared" si="295"/>
        <v>17794</v>
      </c>
      <c r="V1990" s="223">
        <f t="shared" si="299"/>
        <v>17794</v>
      </c>
      <c r="W1990" s="155"/>
      <c r="X1990" s="158"/>
      <c r="Y1990" s="152"/>
      <c r="Z1990" s="123"/>
      <c r="AA1990" s="124"/>
      <c r="AB1990" s="118"/>
      <c r="AC1990" s="135"/>
      <c r="AD1990" s="135"/>
      <c r="AE1990" s="144"/>
      <c r="AF1990" s="145"/>
      <c r="AG1990" s="135"/>
    </row>
    <row r="1991" spans="1:33" hidden="1">
      <c r="A1991" s="61" t="s">
        <v>6777</v>
      </c>
      <c r="B1991" s="31" t="s">
        <v>4580</v>
      </c>
      <c r="C1991" s="32" t="s">
        <v>2286</v>
      </c>
      <c r="D1991" s="32" t="s">
        <v>2126</v>
      </c>
      <c r="E1991" s="32" t="s">
        <v>2126</v>
      </c>
      <c r="F1991" s="32" t="s">
        <v>2119</v>
      </c>
      <c r="G1991" s="34" t="s">
        <v>2108</v>
      </c>
      <c r="H1991" s="35" t="s">
        <v>3979</v>
      </c>
      <c r="I1991" s="313">
        <v>3889</v>
      </c>
      <c r="J1991" s="341">
        <v>1024</v>
      </c>
      <c r="K1991" s="331">
        <v>25</v>
      </c>
      <c r="L1991" s="327">
        <v>1254.8599999999999</v>
      </c>
      <c r="M1991" s="18">
        <f t="shared" si="296"/>
        <v>6.4283876999999996E-3</v>
      </c>
      <c r="N1991" s="18">
        <f t="shared" si="297"/>
        <v>5.2457396999999999E-3</v>
      </c>
      <c r="O1991" s="36">
        <f t="shared" si="298"/>
        <v>2.6499830000000001E-4</v>
      </c>
      <c r="P1991" s="362">
        <f t="shared" si="294"/>
        <v>28354</v>
      </c>
      <c r="Q1991" s="211"/>
      <c r="R1991" s="209"/>
      <c r="S1991" s="209"/>
      <c r="T1991" s="209"/>
      <c r="U1991" s="201">
        <f t="shared" si="295"/>
        <v>28354</v>
      </c>
      <c r="V1991" s="223">
        <f t="shared" si="299"/>
        <v>28354</v>
      </c>
      <c r="W1991" s="155"/>
      <c r="X1991" s="158"/>
      <c r="Y1991" s="152"/>
      <c r="Z1991" s="123"/>
      <c r="AA1991" s="124"/>
      <c r="AB1991" s="118"/>
      <c r="AC1991" s="135"/>
      <c r="AD1991" s="135"/>
      <c r="AE1991" s="144"/>
      <c r="AF1991" s="145"/>
      <c r="AG1991" s="135"/>
    </row>
    <row r="1992" spans="1:33" hidden="1">
      <c r="A1992" s="61" t="s">
        <v>6778</v>
      </c>
      <c r="B1992" s="31" t="s">
        <v>4581</v>
      </c>
      <c r="C1992" s="32" t="s">
        <v>2286</v>
      </c>
      <c r="D1992" s="32" t="s">
        <v>2126</v>
      </c>
      <c r="E1992" s="32" t="s">
        <v>2133</v>
      </c>
      <c r="F1992" s="32" t="s">
        <v>2119</v>
      </c>
      <c r="G1992" s="34" t="s">
        <v>2108</v>
      </c>
      <c r="H1992" s="35" t="s">
        <v>3980</v>
      </c>
      <c r="I1992" s="313">
        <v>5067</v>
      </c>
      <c r="J1992" s="341">
        <v>7486</v>
      </c>
      <c r="K1992" s="331">
        <v>55</v>
      </c>
      <c r="L1992" s="327">
        <v>843.31</v>
      </c>
      <c r="M1992" s="18">
        <f t="shared" si="296"/>
        <v>1.0854549E-2</v>
      </c>
      <c r="N1992" s="18">
        <f t="shared" si="297"/>
        <v>9.6355022200000001E-2</v>
      </c>
      <c r="O1992" s="36">
        <f t="shared" si="298"/>
        <v>4.8675539E-3</v>
      </c>
      <c r="P1992" s="362">
        <f t="shared" si="294"/>
        <v>520828</v>
      </c>
      <c r="Q1992" s="211"/>
      <c r="R1992" s="209"/>
      <c r="S1992" s="211"/>
      <c r="T1992" s="209"/>
      <c r="U1992" s="201">
        <f t="shared" si="295"/>
        <v>520828</v>
      </c>
      <c r="V1992" s="223">
        <f t="shared" si="299"/>
        <v>520828</v>
      </c>
      <c r="W1992" s="155"/>
      <c r="X1992" s="158"/>
      <c r="Y1992" s="152"/>
      <c r="Z1992" s="123"/>
      <c r="AA1992" s="124"/>
      <c r="AB1992" s="118"/>
      <c r="AC1992" s="135"/>
      <c r="AD1992" s="135"/>
      <c r="AE1992" s="144"/>
      <c r="AF1992" s="145"/>
      <c r="AG1992" s="135"/>
    </row>
    <row r="1993" spans="1:33" hidden="1">
      <c r="A1993" s="61" t="s">
        <v>6779</v>
      </c>
      <c r="B1993" s="31" t="s">
        <v>4582</v>
      </c>
      <c r="C1993" s="32" t="s">
        <v>2286</v>
      </c>
      <c r="D1993" s="32" t="s">
        <v>2126</v>
      </c>
      <c r="E1993" s="32" t="s">
        <v>2157</v>
      </c>
      <c r="F1993" s="32" t="s">
        <v>2119</v>
      </c>
      <c r="G1993" s="34" t="s">
        <v>2108</v>
      </c>
      <c r="H1993" s="35" t="s">
        <v>3981</v>
      </c>
      <c r="I1993" s="313">
        <v>3988</v>
      </c>
      <c r="J1993" s="341">
        <v>1344</v>
      </c>
      <c r="K1993" s="331">
        <v>40</v>
      </c>
      <c r="L1993" s="327">
        <v>1295.79</v>
      </c>
      <c r="M1993" s="18">
        <f t="shared" si="296"/>
        <v>1.0030090199999999E-2</v>
      </c>
      <c r="N1993" s="18">
        <f t="shared" si="297"/>
        <v>1.04032607E-2</v>
      </c>
      <c r="O1993" s="36">
        <f t="shared" si="298"/>
        <v>5.2554010000000005E-4</v>
      </c>
      <c r="P1993" s="362">
        <f t="shared" si="294"/>
        <v>56232</v>
      </c>
      <c r="Q1993" s="211"/>
      <c r="R1993" s="209"/>
      <c r="S1993" s="209"/>
      <c r="T1993" s="209"/>
      <c r="U1993" s="201">
        <f t="shared" si="295"/>
        <v>56232</v>
      </c>
      <c r="V1993" s="223">
        <f t="shared" si="299"/>
        <v>56232</v>
      </c>
      <c r="W1993" s="155"/>
      <c r="X1993" s="158"/>
      <c r="Y1993" s="152"/>
      <c r="Z1993" s="123"/>
      <c r="AA1993" s="124"/>
      <c r="AB1993" s="118"/>
      <c r="AC1993" s="135"/>
      <c r="AD1993" s="135"/>
      <c r="AE1993" s="144"/>
      <c r="AF1993" s="145"/>
      <c r="AG1993" s="135"/>
    </row>
    <row r="1994" spans="1:33" hidden="1">
      <c r="A1994" s="61" t="s">
        <v>6780</v>
      </c>
      <c r="B1994" s="31" t="s">
        <v>4583</v>
      </c>
      <c r="C1994" s="32" t="s">
        <v>2286</v>
      </c>
      <c r="D1994" s="32" t="s">
        <v>2133</v>
      </c>
      <c r="E1994" s="32" t="s">
        <v>2116</v>
      </c>
      <c r="F1994" s="32" t="s">
        <v>2117</v>
      </c>
      <c r="G1994" s="34" t="s">
        <v>2107</v>
      </c>
      <c r="H1994" s="35" t="s">
        <v>3982</v>
      </c>
      <c r="I1994" s="313">
        <v>67404</v>
      </c>
      <c r="J1994" s="341">
        <v>845</v>
      </c>
      <c r="K1994" s="331">
        <v>69</v>
      </c>
      <c r="L1994" s="327">
        <v>1775.49</v>
      </c>
      <c r="M1994" s="18">
        <f t="shared" si="296"/>
        <v>1.0236780999999999E-3</v>
      </c>
      <c r="N1994" s="18">
        <f t="shared" si="297"/>
        <v>4.871939E-4</v>
      </c>
      <c r="O1994" s="36">
        <f t="shared" si="298"/>
        <v>2.46115E-5</v>
      </c>
      <c r="P1994" s="362">
        <f t="shared" si="294"/>
        <v>2633</v>
      </c>
      <c r="Q1994" s="211"/>
      <c r="R1994" s="209"/>
      <c r="S1994" s="211"/>
      <c r="T1994" s="209"/>
      <c r="U1994" s="201">
        <f t="shared" si="295"/>
        <v>2633</v>
      </c>
      <c r="V1994" s="223">
        <f t="shared" si="299"/>
        <v>2633</v>
      </c>
      <c r="W1994" s="155"/>
      <c r="X1994" s="158"/>
      <c r="Y1994" s="152"/>
      <c r="Z1994" s="123"/>
      <c r="AA1994" s="124"/>
      <c r="AB1994" s="118"/>
      <c r="AC1994" s="135"/>
      <c r="AD1994" s="135"/>
      <c r="AE1994" s="144"/>
      <c r="AF1994" s="145"/>
      <c r="AG1994" s="135"/>
    </row>
    <row r="1995" spans="1:33" hidden="1">
      <c r="A1995" s="61" t="s">
        <v>6781</v>
      </c>
      <c r="B1995" s="31" t="s">
        <v>4584</v>
      </c>
      <c r="C1995" s="32" t="s">
        <v>2286</v>
      </c>
      <c r="D1995" s="32" t="s">
        <v>2133</v>
      </c>
      <c r="E1995" s="32" t="s">
        <v>2115</v>
      </c>
      <c r="F1995" s="32" t="s">
        <v>2119</v>
      </c>
      <c r="G1995" s="34" t="s">
        <v>2108</v>
      </c>
      <c r="H1995" s="35" t="s">
        <v>3983</v>
      </c>
      <c r="I1995" s="313">
        <v>3349</v>
      </c>
      <c r="J1995" s="341">
        <v>2204</v>
      </c>
      <c r="K1995" s="331">
        <v>20</v>
      </c>
      <c r="L1995" s="327">
        <v>1275.75</v>
      </c>
      <c r="M1995" s="18">
        <f t="shared" si="296"/>
        <v>5.9719318999999996E-3</v>
      </c>
      <c r="N1995" s="18">
        <f t="shared" si="297"/>
        <v>1.0317176399999999E-2</v>
      </c>
      <c r="O1995" s="36">
        <f t="shared" si="298"/>
        <v>5.2119139999999998E-4</v>
      </c>
      <c r="P1995" s="362">
        <f t="shared" si="294"/>
        <v>55767</v>
      </c>
      <c r="Q1995" s="211"/>
      <c r="R1995" s="209"/>
      <c r="S1995" s="209"/>
      <c r="T1995" s="209"/>
      <c r="U1995" s="201">
        <f t="shared" si="295"/>
        <v>55767</v>
      </c>
      <c r="V1995" s="223">
        <f t="shared" si="299"/>
        <v>55767</v>
      </c>
      <c r="W1995" s="155"/>
      <c r="X1995" s="158"/>
      <c r="Y1995" s="152"/>
      <c r="Z1995" s="123"/>
      <c r="AA1995" s="124"/>
      <c r="AB1995" s="118"/>
      <c r="AC1995" s="135"/>
      <c r="AD1995" s="135"/>
      <c r="AE1995" s="144"/>
      <c r="AF1995" s="145"/>
      <c r="AG1995" s="135"/>
    </row>
    <row r="1996" spans="1:33" hidden="1">
      <c r="A1996" s="61" t="s">
        <v>6782</v>
      </c>
      <c r="B1996" s="31" t="s">
        <v>4585</v>
      </c>
      <c r="C1996" s="32" t="s">
        <v>2286</v>
      </c>
      <c r="D1996" s="32" t="s">
        <v>2133</v>
      </c>
      <c r="E1996" s="32" t="s">
        <v>2120</v>
      </c>
      <c r="F1996" s="32" t="s">
        <v>2119</v>
      </c>
      <c r="G1996" s="34" t="s">
        <v>2108</v>
      </c>
      <c r="H1996" s="35" t="s">
        <v>3984</v>
      </c>
      <c r="I1996" s="313">
        <v>13177</v>
      </c>
      <c r="J1996" s="341">
        <v>2412</v>
      </c>
      <c r="K1996" s="331">
        <v>50</v>
      </c>
      <c r="L1996" s="327">
        <v>1315.66</v>
      </c>
      <c r="M1996" s="18">
        <f t="shared" si="296"/>
        <v>3.7944902999999999E-3</v>
      </c>
      <c r="N1996" s="18">
        <f t="shared" si="297"/>
        <v>6.9564405000000001E-3</v>
      </c>
      <c r="O1996" s="36">
        <f t="shared" si="298"/>
        <v>3.5141749999999998E-4</v>
      </c>
      <c r="P1996" s="362">
        <f t="shared" si="294"/>
        <v>37601</v>
      </c>
      <c r="Q1996" s="211"/>
      <c r="R1996" s="209"/>
      <c r="S1996" s="211"/>
      <c r="T1996" s="209"/>
      <c r="U1996" s="201">
        <f t="shared" si="295"/>
        <v>37601</v>
      </c>
      <c r="V1996" s="223">
        <f t="shared" si="299"/>
        <v>37601</v>
      </c>
      <c r="W1996" s="155"/>
      <c r="X1996" s="158"/>
      <c r="Y1996" s="152"/>
      <c r="Z1996" s="123"/>
      <c r="AA1996" s="124"/>
      <c r="AB1996" s="118"/>
      <c r="AC1996" s="135"/>
      <c r="AD1996" s="135"/>
      <c r="AE1996" s="144"/>
      <c r="AF1996" s="145"/>
      <c r="AG1996" s="135"/>
    </row>
    <row r="1997" spans="1:33" hidden="1">
      <c r="A1997" s="61" t="s">
        <v>6783</v>
      </c>
      <c r="B1997" s="31" t="s">
        <v>4586</v>
      </c>
      <c r="C1997" s="32" t="s">
        <v>2286</v>
      </c>
      <c r="D1997" s="32" t="s">
        <v>2133</v>
      </c>
      <c r="E1997" s="32" t="s">
        <v>2122</v>
      </c>
      <c r="F1997" s="32">
        <v>3</v>
      </c>
      <c r="G1997" s="34" t="s">
        <v>2109</v>
      </c>
      <c r="H1997" s="35" t="s">
        <v>3985</v>
      </c>
      <c r="I1997" s="313">
        <v>7284</v>
      </c>
      <c r="J1997" s="341">
        <v>675</v>
      </c>
      <c r="K1997" s="331">
        <v>60</v>
      </c>
      <c r="L1997" s="327">
        <v>1121.42</v>
      </c>
      <c r="M1997" s="18">
        <f t="shared" si="296"/>
        <v>8.2372321999999998E-3</v>
      </c>
      <c r="N1997" s="18">
        <f t="shared" si="297"/>
        <v>4.9581171000000002E-3</v>
      </c>
      <c r="O1997" s="36">
        <f t="shared" si="298"/>
        <v>2.5046850000000001E-4</v>
      </c>
      <c r="P1997" s="362">
        <f t="shared" si="294"/>
        <v>26800</v>
      </c>
      <c r="Q1997" s="211"/>
      <c r="R1997" s="209"/>
      <c r="S1997" s="209"/>
      <c r="T1997" s="209"/>
      <c r="U1997" s="201">
        <f t="shared" si="295"/>
        <v>26800</v>
      </c>
      <c r="V1997" s="223">
        <f t="shared" si="299"/>
        <v>26800</v>
      </c>
      <c r="W1997" s="155"/>
      <c r="X1997" s="158"/>
      <c r="Y1997" s="152"/>
      <c r="Z1997" s="123"/>
      <c r="AA1997" s="124"/>
      <c r="AB1997" s="118"/>
      <c r="AC1997" s="135"/>
      <c r="AD1997" s="135"/>
      <c r="AE1997" s="144"/>
      <c r="AF1997" s="145"/>
      <c r="AG1997" s="135"/>
    </row>
    <row r="1998" spans="1:33" hidden="1">
      <c r="A1998" s="61" t="s">
        <v>6784</v>
      </c>
      <c r="B1998" s="31" t="s">
        <v>4587</v>
      </c>
      <c r="C1998" s="32" t="s">
        <v>2286</v>
      </c>
      <c r="D1998" s="32" t="s">
        <v>2133</v>
      </c>
      <c r="E1998" s="32" t="s">
        <v>2124</v>
      </c>
      <c r="F1998" s="32">
        <v>3</v>
      </c>
      <c r="G1998" s="34" t="s">
        <v>2109</v>
      </c>
      <c r="H1998" s="35" t="s">
        <v>3986</v>
      </c>
      <c r="I1998" s="313">
        <v>9731</v>
      </c>
      <c r="J1998" s="341">
        <v>2283</v>
      </c>
      <c r="K1998" s="331">
        <v>86</v>
      </c>
      <c r="L1998" s="327">
        <v>1271.69</v>
      </c>
      <c r="M1998" s="18">
        <f t="shared" si="296"/>
        <v>8.8377349999999993E-3</v>
      </c>
      <c r="N1998" s="18">
        <f t="shared" si="297"/>
        <v>1.5865933499999998E-2</v>
      </c>
      <c r="O1998" s="36">
        <f t="shared" si="298"/>
        <v>8.0149720000000004E-4</v>
      </c>
      <c r="P1998" s="362">
        <f t="shared" si="294"/>
        <v>85760</v>
      </c>
      <c r="Q1998" s="211"/>
      <c r="R1998" s="209"/>
      <c r="S1998" s="209"/>
      <c r="T1998" s="209"/>
      <c r="U1998" s="201">
        <f t="shared" si="295"/>
        <v>85760</v>
      </c>
      <c r="V1998" s="223">
        <f t="shared" si="299"/>
        <v>85760</v>
      </c>
      <c r="W1998" s="155"/>
      <c r="X1998" s="158"/>
      <c r="Y1998" s="152"/>
      <c r="Z1998" s="123"/>
      <c r="AA1998" s="124"/>
      <c r="AB1998" s="118"/>
      <c r="AC1998" s="135"/>
      <c r="AD1998" s="135"/>
      <c r="AE1998" s="144"/>
      <c r="AF1998" s="145"/>
      <c r="AG1998" s="135"/>
    </row>
    <row r="1999" spans="1:33" hidden="1">
      <c r="A1999" s="61" t="s">
        <v>6785</v>
      </c>
      <c r="B1999" s="31" t="s">
        <v>4588</v>
      </c>
      <c r="C1999" s="32" t="s">
        <v>2286</v>
      </c>
      <c r="D1999" s="32" t="s">
        <v>2133</v>
      </c>
      <c r="E1999" s="32" t="s">
        <v>2126</v>
      </c>
      <c r="F1999" s="32" t="s">
        <v>2119</v>
      </c>
      <c r="G1999" s="34" t="s">
        <v>2108</v>
      </c>
      <c r="H1999" s="35" t="s">
        <v>3987</v>
      </c>
      <c r="I1999" s="313">
        <v>6766</v>
      </c>
      <c r="J1999" s="341">
        <v>1554</v>
      </c>
      <c r="K1999" s="331">
        <v>67</v>
      </c>
      <c r="L1999" s="327">
        <v>861.15</v>
      </c>
      <c r="M1999" s="18">
        <f t="shared" si="296"/>
        <v>9.9024534000000004E-3</v>
      </c>
      <c r="N1999" s="18">
        <f t="shared" si="297"/>
        <v>1.7869607499999999E-2</v>
      </c>
      <c r="O1999" s="36">
        <f t="shared" si="298"/>
        <v>9.0271660000000001E-4</v>
      </c>
      <c r="P1999" s="362">
        <f t="shared" si="294"/>
        <v>96590</v>
      </c>
      <c r="Q1999" s="211"/>
      <c r="R1999" s="209"/>
      <c r="S1999" s="211"/>
      <c r="T1999" s="209"/>
      <c r="U1999" s="201">
        <f t="shared" si="295"/>
        <v>96590</v>
      </c>
      <c r="V1999" s="223">
        <f t="shared" si="299"/>
        <v>96590</v>
      </c>
      <c r="W1999" s="155"/>
      <c r="X1999" s="158"/>
      <c r="Y1999" s="152"/>
      <c r="Z1999" s="123"/>
      <c r="AA1999" s="124"/>
      <c r="AB1999" s="118"/>
      <c r="AC1999" s="135"/>
      <c r="AD1999" s="135"/>
      <c r="AE1999" s="144"/>
      <c r="AF1999" s="145"/>
      <c r="AG1999" s="135"/>
    </row>
    <row r="2000" spans="1:33" hidden="1">
      <c r="A2000" s="61" t="s">
        <v>6786</v>
      </c>
      <c r="B2000" s="31" t="s">
        <v>4589</v>
      </c>
      <c r="C2000" s="32" t="s">
        <v>2286</v>
      </c>
      <c r="D2000" s="32" t="s">
        <v>2157</v>
      </c>
      <c r="E2000" s="32" t="s">
        <v>2116</v>
      </c>
      <c r="F2000" s="32">
        <v>3</v>
      </c>
      <c r="G2000" s="34" t="s">
        <v>2109</v>
      </c>
      <c r="H2000" s="35" t="s">
        <v>3988</v>
      </c>
      <c r="I2000" s="313">
        <v>4836</v>
      </c>
      <c r="J2000" s="341">
        <v>284</v>
      </c>
      <c r="K2000" s="331">
        <v>44</v>
      </c>
      <c r="L2000" s="327">
        <v>1100.71</v>
      </c>
      <c r="M2000" s="18">
        <f t="shared" si="296"/>
        <v>9.0984284000000006E-3</v>
      </c>
      <c r="N2000" s="18">
        <f t="shared" si="297"/>
        <v>2.3475334999999999E-3</v>
      </c>
      <c r="O2000" s="36">
        <f t="shared" si="298"/>
        <v>1.1859E-4</v>
      </c>
      <c r="P2000" s="362">
        <f t="shared" si="294"/>
        <v>12689</v>
      </c>
      <c r="Q2000" s="211"/>
      <c r="R2000" s="209"/>
      <c r="S2000" s="211"/>
      <c r="T2000" s="209"/>
      <c r="U2000" s="201">
        <f t="shared" si="295"/>
        <v>12689</v>
      </c>
      <c r="V2000" s="223">
        <f t="shared" si="299"/>
        <v>12689</v>
      </c>
      <c r="W2000" s="155"/>
      <c r="X2000" s="158"/>
      <c r="Y2000" s="152"/>
      <c r="Z2000" s="123"/>
      <c r="AA2000" s="124"/>
      <c r="AB2000" s="118"/>
      <c r="AC2000" s="135"/>
      <c r="AD2000" s="135"/>
      <c r="AE2000" s="144"/>
      <c r="AF2000" s="145"/>
      <c r="AG2000" s="135"/>
    </row>
    <row r="2001" spans="1:33" hidden="1">
      <c r="A2001" s="61" t="s">
        <v>6787</v>
      </c>
      <c r="B2001" s="31" t="s">
        <v>4590</v>
      </c>
      <c r="C2001" s="32" t="s">
        <v>2286</v>
      </c>
      <c r="D2001" s="32" t="s">
        <v>2157</v>
      </c>
      <c r="E2001" s="32" t="s">
        <v>2115</v>
      </c>
      <c r="F2001" s="32" t="s">
        <v>2119</v>
      </c>
      <c r="G2001" s="34" t="s">
        <v>2108</v>
      </c>
      <c r="H2001" s="35" t="s">
        <v>3989</v>
      </c>
      <c r="I2001" s="313">
        <v>4320</v>
      </c>
      <c r="J2001" s="341">
        <v>1209</v>
      </c>
      <c r="K2001" s="331">
        <v>37</v>
      </c>
      <c r="L2001" s="327">
        <v>1257.55</v>
      </c>
      <c r="M2001" s="18">
        <f t="shared" ref="M2001:M2032" si="300" xml:space="preserve"> ROUNDDOWN(K2001/I2001,10)</f>
        <v>8.5648148000000007E-3</v>
      </c>
      <c r="N2001" s="18">
        <f t="shared" ref="N2001:N2032" si="301">ROUNDDOWN(J2001*M2001/L2001,10)</f>
        <v>8.2341545000000002E-3</v>
      </c>
      <c r="O2001" s="36">
        <f t="shared" ref="O2001:O2032" si="302">ROUNDDOWN(N2001/$N$2500,10)</f>
        <v>4.1596359999999998E-4</v>
      </c>
      <c r="P2001" s="362">
        <f t="shared" si="294"/>
        <v>44508</v>
      </c>
      <c r="Q2001" s="211"/>
      <c r="R2001" s="209"/>
      <c r="S2001" s="211"/>
      <c r="T2001" s="209"/>
      <c r="U2001" s="201">
        <f t="shared" si="295"/>
        <v>44508</v>
      </c>
      <c r="V2001" s="223">
        <f t="shared" si="299"/>
        <v>44508</v>
      </c>
      <c r="W2001" s="155"/>
      <c r="X2001" s="158"/>
      <c r="Y2001" s="152"/>
      <c r="Z2001" s="123"/>
      <c r="AA2001" s="124"/>
      <c r="AB2001" s="118"/>
      <c r="AC2001" s="135"/>
      <c r="AD2001" s="135"/>
      <c r="AE2001" s="144"/>
      <c r="AF2001" s="145"/>
      <c r="AG2001" s="135"/>
    </row>
    <row r="2002" spans="1:33" hidden="1">
      <c r="A2002" s="61" t="s">
        <v>6788</v>
      </c>
      <c r="B2002" s="31" t="s">
        <v>4591</v>
      </c>
      <c r="C2002" s="32" t="s">
        <v>2286</v>
      </c>
      <c r="D2002" s="32" t="s">
        <v>2157</v>
      </c>
      <c r="E2002" s="32" t="s">
        <v>2120</v>
      </c>
      <c r="F2002" s="32" t="s">
        <v>2119</v>
      </c>
      <c r="G2002" s="34" t="s">
        <v>2108</v>
      </c>
      <c r="H2002" s="35" t="s">
        <v>3990</v>
      </c>
      <c r="I2002" s="313">
        <v>4516</v>
      </c>
      <c r="J2002" s="341">
        <v>699</v>
      </c>
      <c r="K2002" s="331">
        <v>37</v>
      </c>
      <c r="L2002" s="327">
        <v>1042.79</v>
      </c>
      <c r="M2002" s="18">
        <f t="shared" si="300"/>
        <v>8.1930912000000005E-3</v>
      </c>
      <c r="N2002" s="18">
        <f t="shared" si="301"/>
        <v>5.4919692999999999E-3</v>
      </c>
      <c r="O2002" s="36">
        <f t="shared" si="302"/>
        <v>2.7743700000000001E-4</v>
      </c>
      <c r="P2002" s="362">
        <f t="shared" ref="P2002:P2038" si="303">ROUNDDOWN(107000000*O2002,0)</f>
        <v>29685</v>
      </c>
      <c r="Q2002" s="211"/>
      <c r="R2002" s="209"/>
      <c r="S2002" s="211"/>
      <c r="T2002" s="209"/>
      <c r="U2002" s="201">
        <f t="shared" ref="U2002:U2038" si="304">MIN(P2002:S2002)</f>
        <v>29685</v>
      </c>
      <c r="V2002" s="223">
        <f t="shared" si="299"/>
        <v>29685</v>
      </c>
      <c r="W2002" s="155"/>
      <c r="X2002" s="158"/>
      <c r="Y2002" s="152"/>
      <c r="Z2002" s="123"/>
      <c r="AA2002" s="124"/>
      <c r="AB2002" s="118"/>
      <c r="AC2002" s="135"/>
      <c r="AD2002" s="135"/>
      <c r="AE2002" s="144"/>
      <c r="AF2002" s="145"/>
      <c r="AG2002" s="135"/>
    </row>
    <row r="2003" spans="1:33" hidden="1">
      <c r="A2003" s="61" t="s">
        <v>6789</v>
      </c>
      <c r="B2003" s="31" t="s">
        <v>4592</v>
      </c>
      <c r="C2003" s="32" t="s">
        <v>2286</v>
      </c>
      <c r="D2003" s="32" t="s">
        <v>2157</v>
      </c>
      <c r="E2003" s="32" t="s">
        <v>2122</v>
      </c>
      <c r="F2003" s="32">
        <v>3</v>
      </c>
      <c r="G2003" s="34" t="s">
        <v>2109</v>
      </c>
      <c r="H2003" s="35" t="s">
        <v>3991</v>
      </c>
      <c r="I2003" s="313">
        <v>20379</v>
      </c>
      <c r="J2003" s="341">
        <v>346</v>
      </c>
      <c r="K2003" s="331">
        <v>108</v>
      </c>
      <c r="L2003" s="327">
        <v>1738.35</v>
      </c>
      <c r="M2003" s="18">
        <f t="shared" si="300"/>
        <v>5.2995730000000001E-3</v>
      </c>
      <c r="N2003" s="18">
        <f t="shared" si="301"/>
        <v>1.0548234E-3</v>
      </c>
      <c r="O2003" s="36">
        <f t="shared" si="302"/>
        <v>5.3286299999999998E-5</v>
      </c>
      <c r="P2003" s="362">
        <f t="shared" si="303"/>
        <v>5701</v>
      </c>
      <c r="Q2003" s="211"/>
      <c r="R2003" s="209"/>
      <c r="S2003" s="211"/>
      <c r="T2003" s="209"/>
      <c r="U2003" s="201">
        <f t="shared" si="304"/>
        <v>5701</v>
      </c>
      <c r="V2003" s="223">
        <f t="shared" si="299"/>
        <v>5701</v>
      </c>
      <c r="W2003" s="155"/>
      <c r="X2003" s="158"/>
      <c r="Y2003" s="152"/>
      <c r="Z2003" s="123"/>
      <c r="AA2003" s="124"/>
      <c r="AB2003" s="118"/>
      <c r="AC2003" s="135"/>
      <c r="AD2003" s="135"/>
      <c r="AE2003" s="144"/>
      <c r="AF2003" s="145"/>
      <c r="AG2003" s="135"/>
    </row>
    <row r="2004" spans="1:33" hidden="1">
      <c r="A2004" s="61" t="s">
        <v>6790</v>
      </c>
      <c r="B2004" s="31" t="s">
        <v>4593</v>
      </c>
      <c r="C2004" s="32" t="s">
        <v>2286</v>
      </c>
      <c r="D2004" s="32" t="s">
        <v>2157</v>
      </c>
      <c r="E2004" s="32" t="s">
        <v>2124</v>
      </c>
      <c r="F2004" s="32" t="s">
        <v>2119</v>
      </c>
      <c r="G2004" s="34" t="s">
        <v>2108</v>
      </c>
      <c r="H2004" s="35" t="s">
        <v>3992</v>
      </c>
      <c r="I2004" s="313">
        <v>4436</v>
      </c>
      <c r="J2004" s="341">
        <v>836</v>
      </c>
      <c r="K2004" s="331">
        <v>17</v>
      </c>
      <c r="L2004" s="327">
        <v>967.3</v>
      </c>
      <c r="M2004" s="18">
        <f t="shared" si="300"/>
        <v>3.8322813E-3</v>
      </c>
      <c r="N2004" s="18">
        <f t="shared" si="301"/>
        <v>3.3120925000000002E-3</v>
      </c>
      <c r="O2004" s="36">
        <f t="shared" si="302"/>
        <v>1.6731649999999999E-4</v>
      </c>
      <c r="P2004" s="362">
        <f t="shared" si="303"/>
        <v>17902</v>
      </c>
      <c r="Q2004" s="211"/>
      <c r="R2004" s="209"/>
      <c r="S2004" s="211"/>
      <c r="T2004" s="209"/>
      <c r="U2004" s="201">
        <f t="shared" si="304"/>
        <v>17902</v>
      </c>
      <c r="V2004" s="223">
        <f t="shared" si="299"/>
        <v>17902</v>
      </c>
      <c r="W2004" s="155"/>
      <c r="X2004" s="158"/>
      <c r="Y2004" s="152"/>
      <c r="Z2004" s="123"/>
      <c r="AA2004" s="124"/>
      <c r="AB2004" s="118"/>
      <c r="AC2004" s="135"/>
      <c r="AD2004" s="135"/>
      <c r="AE2004" s="144"/>
      <c r="AF2004" s="145"/>
      <c r="AG2004" s="135"/>
    </row>
    <row r="2005" spans="1:33" hidden="1">
      <c r="A2005" s="61" t="s">
        <v>6791</v>
      </c>
      <c r="B2005" s="31" t="s">
        <v>4594</v>
      </c>
      <c r="C2005" s="32" t="s">
        <v>2286</v>
      </c>
      <c r="D2005" s="32" t="s">
        <v>2159</v>
      </c>
      <c r="E2005" s="32" t="s">
        <v>2116</v>
      </c>
      <c r="F2005" s="32" t="s">
        <v>2117</v>
      </c>
      <c r="G2005" s="34" t="s">
        <v>2107</v>
      </c>
      <c r="H2005" s="35" t="s">
        <v>3993</v>
      </c>
      <c r="I2005" s="313">
        <v>22997</v>
      </c>
      <c r="J2005" s="341">
        <v>484</v>
      </c>
      <c r="K2005" s="331">
        <v>100</v>
      </c>
      <c r="L2005" s="327">
        <v>2139.35</v>
      </c>
      <c r="M2005" s="18">
        <f t="shared" si="300"/>
        <v>4.3483931999999999E-3</v>
      </c>
      <c r="N2005" s="18">
        <f t="shared" si="301"/>
        <v>9.8376710000000001E-4</v>
      </c>
      <c r="O2005" s="36">
        <f t="shared" si="302"/>
        <v>4.9696800000000002E-5</v>
      </c>
      <c r="P2005" s="362">
        <f t="shared" si="303"/>
        <v>5317</v>
      </c>
      <c r="Q2005" s="211"/>
      <c r="R2005" s="209"/>
      <c r="S2005" s="211"/>
      <c r="T2005" s="209"/>
      <c r="U2005" s="201">
        <f t="shared" si="304"/>
        <v>5317</v>
      </c>
      <c r="V2005" s="223">
        <f t="shared" si="299"/>
        <v>5317</v>
      </c>
      <c r="W2005" s="155"/>
      <c r="X2005" s="158"/>
      <c r="Y2005" s="152"/>
      <c r="Z2005" s="123"/>
      <c r="AA2005" s="124"/>
      <c r="AB2005" s="118"/>
      <c r="AC2005" s="135"/>
      <c r="AD2005" s="135"/>
      <c r="AE2005" s="144"/>
      <c r="AF2005" s="145"/>
      <c r="AG2005" s="135"/>
    </row>
    <row r="2006" spans="1:33" hidden="1">
      <c r="A2006" s="61" t="s">
        <v>6792</v>
      </c>
      <c r="B2006" s="31" t="s">
        <v>4595</v>
      </c>
      <c r="C2006" s="32" t="s">
        <v>2286</v>
      </c>
      <c r="D2006" s="32" t="s">
        <v>2159</v>
      </c>
      <c r="E2006" s="32" t="s">
        <v>2115</v>
      </c>
      <c r="F2006" s="32" t="s">
        <v>2119</v>
      </c>
      <c r="G2006" s="34" t="s">
        <v>2108</v>
      </c>
      <c r="H2006" s="35" t="s">
        <v>3994</v>
      </c>
      <c r="I2006" s="313">
        <v>8650</v>
      </c>
      <c r="J2006" s="341">
        <v>1058</v>
      </c>
      <c r="K2006" s="331">
        <v>97</v>
      </c>
      <c r="L2006" s="327">
        <v>1050.8800000000001</v>
      </c>
      <c r="M2006" s="18">
        <f t="shared" si="300"/>
        <v>1.12138728E-2</v>
      </c>
      <c r="N2006" s="18">
        <f t="shared" si="301"/>
        <v>1.12898498E-2</v>
      </c>
      <c r="O2006" s="36">
        <f t="shared" si="302"/>
        <v>5.7032779999999998E-4</v>
      </c>
      <c r="P2006" s="362">
        <f t="shared" si="303"/>
        <v>61025</v>
      </c>
      <c r="Q2006" s="211"/>
      <c r="R2006" s="209"/>
      <c r="S2006" s="211"/>
      <c r="T2006" s="209"/>
      <c r="U2006" s="201">
        <f t="shared" si="304"/>
        <v>61025</v>
      </c>
      <c r="V2006" s="223">
        <f t="shared" si="299"/>
        <v>61025</v>
      </c>
      <c r="W2006" s="155"/>
      <c r="X2006" s="158"/>
      <c r="Y2006" s="152"/>
      <c r="Z2006" s="123"/>
      <c r="AA2006" s="124"/>
      <c r="AB2006" s="118"/>
      <c r="AC2006" s="135"/>
      <c r="AD2006" s="135"/>
      <c r="AE2006" s="144"/>
      <c r="AF2006" s="145"/>
      <c r="AG2006" s="135"/>
    </row>
    <row r="2007" spans="1:33" hidden="1">
      <c r="A2007" s="61" t="s">
        <v>6793</v>
      </c>
      <c r="B2007" s="31" t="s">
        <v>4596</v>
      </c>
      <c r="C2007" s="32" t="s">
        <v>2286</v>
      </c>
      <c r="D2007" s="32" t="s">
        <v>2159</v>
      </c>
      <c r="E2007" s="32" t="s">
        <v>2120</v>
      </c>
      <c r="F2007" s="32" t="s">
        <v>2119</v>
      </c>
      <c r="G2007" s="34" t="s">
        <v>2108</v>
      </c>
      <c r="H2007" s="35" t="s">
        <v>3995</v>
      </c>
      <c r="I2007" s="313">
        <v>7987</v>
      </c>
      <c r="J2007" s="341">
        <v>2551</v>
      </c>
      <c r="K2007" s="331">
        <v>121</v>
      </c>
      <c r="L2007" s="327">
        <v>809.47</v>
      </c>
      <c r="M2007" s="18">
        <f t="shared" si="300"/>
        <v>1.51496181E-2</v>
      </c>
      <c r="N2007" s="18">
        <f t="shared" si="301"/>
        <v>4.7743184700000003E-2</v>
      </c>
      <c r="O2007" s="36">
        <f t="shared" si="302"/>
        <v>2.4118361000000001E-3</v>
      </c>
      <c r="P2007" s="362">
        <f t="shared" si="303"/>
        <v>258066</v>
      </c>
      <c r="Q2007" s="211"/>
      <c r="R2007" s="209"/>
      <c r="S2007" s="211"/>
      <c r="T2007" s="209"/>
      <c r="U2007" s="201">
        <f t="shared" si="304"/>
        <v>258066</v>
      </c>
      <c r="V2007" s="223">
        <f t="shared" si="299"/>
        <v>258066</v>
      </c>
      <c r="W2007" s="155"/>
      <c r="X2007" s="158"/>
      <c r="Y2007" s="152"/>
      <c r="Z2007" s="123"/>
      <c r="AA2007" s="124"/>
      <c r="AB2007" s="118"/>
      <c r="AC2007" s="135"/>
      <c r="AD2007" s="135"/>
      <c r="AE2007" s="144"/>
      <c r="AF2007" s="145"/>
      <c r="AG2007" s="135"/>
    </row>
    <row r="2008" spans="1:33" hidden="1">
      <c r="A2008" s="61" t="s">
        <v>6794</v>
      </c>
      <c r="B2008" s="31" t="s">
        <v>4597</v>
      </c>
      <c r="C2008" s="32" t="s">
        <v>2286</v>
      </c>
      <c r="D2008" s="32" t="s">
        <v>2159</v>
      </c>
      <c r="E2008" s="32" t="s">
        <v>2122</v>
      </c>
      <c r="F2008" s="32">
        <v>3</v>
      </c>
      <c r="G2008" s="34" t="s">
        <v>2109</v>
      </c>
      <c r="H2008" s="35" t="s">
        <v>3996</v>
      </c>
      <c r="I2008" s="313">
        <v>6537</v>
      </c>
      <c r="J2008" s="341">
        <v>556</v>
      </c>
      <c r="K2008" s="331">
        <v>69</v>
      </c>
      <c r="L2008" s="327">
        <v>1029</v>
      </c>
      <c r="M2008" s="18">
        <f t="shared" si="300"/>
        <v>1.05553005E-2</v>
      </c>
      <c r="N2008" s="18">
        <f t="shared" si="301"/>
        <v>5.7033498999999998E-3</v>
      </c>
      <c r="O2008" s="36">
        <f t="shared" si="302"/>
        <v>2.8811530000000002E-4</v>
      </c>
      <c r="P2008" s="362">
        <f t="shared" si="303"/>
        <v>30828</v>
      </c>
      <c r="Q2008" s="211"/>
      <c r="R2008" s="209"/>
      <c r="S2008" s="211"/>
      <c r="T2008" s="209"/>
      <c r="U2008" s="201">
        <f t="shared" si="304"/>
        <v>30828</v>
      </c>
      <c r="V2008" s="223">
        <f t="shared" si="299"/>
        <v>30828</v>
      </c>
      <c r="W2008" s="155"/>
      <c r="X2008" s="158"/>
      <c r="Y2008" s="152"/>
      <c r="Z2008" s="123"/>
      <c r="AA2008" s="124"/>
      <c r="AB2008" s="118"/>
      <c r="AC2008" s="135"/>
      <c r="AD2008" s="135"/>
      <c r="AE2008" s="144"/>
      <c r="AF2008" s="145"/>
      <c r="AG2008" s="135"/>
    </row>
    <row r="2009" spans="1:33" hidden="1">
      <c r="A2009" s="61" t="s">
        <v>6795</v>
      </c>
      <c r="B2009" s="31" t="s">
        <v>4598</v>
      </c>
      <c r="C2009" s="32" t="s">
        <v>2286</v>
      </c>
      <c r="D2009" s="32" t="s">
        <v>2159</v>
      </c>
      <c r="E2009" s="32" t="s">
        <v>2124</v>
      </c>
      <c r="F2009" s="32" t="s">
        <v>2119</v>
      </c>
      <c r="G2009" s="34" t="s">
        <v>2108</v>
      </c>
      <c r="H2009" s="35" t="s">
        <v>3997</v>
      </c>
      <c r="I2009" s="313">
        <v>7444</v>
      </c>
      <c r="J2009" s="341">
        <v>1540</v>
      </c>
      <c r="K2009" s="331">
        <v>77</v>
      </c>
      <c r="L2009" s="327">
        <v>1135.4100000000001</v>
      </c>
      <c r="M2009" s="18">
        <f t="shared" si="300"/>
        <v>1.03439011E-2</v>
      </c>
      <c r="N2009" s="18">
        <f t="shared" si="301"/>
        <v>1.40298286E-2</v>
      </c>
      <c r="O2009" s="36">
        <f t="shared" si="302"/>
        <v>7.0874290000000003E-4</v>
      </c>
      <c r="P2009" s="362">
        <f t="shared" si="303"/>
        <v>75835</v>
      </c>
      <c r="Q2009" s="211"/>
      <c r="R2009" s="209"/>
      <c r="S2009" s="211"/>
      <c r="T2009" s="209"/>
      <c r="U2009" s="201">
        <f t="shared" si="304"/>
        <v>75835</v>
      </c>
      <c r="V2009" s="223">
        <f t="shared" si="299"/>
        <v>75835</v>
      </c>
      <c r="W2009" s="155"/>
      <c r="X2009" s="158"/>
      <c r="Y2009" s="152"/>
      <c r="Z2009" s="123"/>
      <c r="AA2009" s="124"/>
      <c r="AB2009" s="118"/>
      <c r="AC2009" s="135"/>
      <c r="AD2009" s="135"/>
      <c r="AE2009" s="144"/>
      <c r="AF2009" s="145"/>
      <c r="AG2009" s="135"/>
    </row>
    <row r="2010" spans="1:33" hidden="1">
      <c r="A2010" s="61" t="s">
        <v>6796</v>
      </c>
      <c r="B2010" s="31" t="s">
        <v>4599</v>
      </c>
      <c r="C2010" s="32" t="s">
        <v>2286</v>
      </c>
      <c r="D2010" s="32" t="s">
        <v>2159</v>
      </c>
      <c r="E2010" s="32" t="s">
        <v>2126</v>
      </c>
      <c r="F2010" s="32" t="s">
        <v>2119</v>
      </c>
      <c r="G2010" s="34" t="s">
        <v>2108</v>
      </c>
      <c r="H2010" s="35" t="s">
        <v>3998</v>
      </c>
      <c r="I2010" s="313">
        <v>6381</v>
      </c>
      <c r="J2010" s="341">
        <v>1092</v>
      </c>
      <c r="K2010" s="331">
        <v>77</v>
      </c>
      <c r="L2010" s="327">
        <v>1049.33</v>
      </c>
      <c r="M2010" s="18">
        <f t="shared" si="300"/>
        <v>1.20670741E-2</v>
      </c>
      <c r="N2010" s="18">
        <f t="shared" si="301"/>
        <v>1.2557770100000001E-2</v>
      </c>
      <c r="O2010" s="36">
        <f t="shared" si="302"/>
        <v>6.3437919999999998E-4</v>
      </c>
      <c r="P2010" s="362">
        <f t="shared" si="303"/>
        <v>67878</v>
      </c>
      <c r="Q2010" s="211"/>
      <c r="R2010" s="209"/>
      <c r="S2010" s="211"/>
      <c r="T2010" s="209"/>
      <c r="U2010" s="201">
        <f t="shared" si="304"/>
        <v>67878</v>
      </c>
      <c r="V2010" s="223">
        <f t="shared" si="299"/>
        <v>67878</v>
      </c>
      <c r="W2010" s="155"/>
      <c r="X2010" s="158"/>
      <c r="Y2010" s="152"/>
      <c r="Z2010" s="123"/>
      <c r="AA2010" s="124"/>
      <c r="AB2010" s="118"/>
      <c r="AC2010" s="135"/>
      <c r="AD2010" s="135"/>
      <c r="AE2010" s="144"/>
      <c r="AF2010" s="145"/>
      <c r="AG2010" s="135"/>
    </row>
    <row r="2011" spans="1:33" hidden="1">
      <c r="A2011" s="61" t="s">
        <v>6797</v>
      </c>
      <c r="B2011" s="31" t="s">
        <v>4600</v>
      </c>
      <c r="C2011" s="32" t="s">
        <v>2286</v>
      </c>
      <c r="D2011" s="32" t="s">
        <v>2159</v>
      </c>
      <c r="E2011" s="32" t="s">
        <v>2133</v>
      </c>
      <c r="F2011" s="32" t="s">
        <v>2119</v>
      </c>
      <c r="G2011" s="34" t="s">
        <v>2108</v>
      </c>
      <c r="H2011" s="35" t="s">
        <v>3999</v>
      </c>
      <c r="I2011" s="313">
        <v>8376</v>
      </c>
      <c r="J2011" s="341">
        <v>766</v>
      </c>
      <c r="K2011" s="331">
        <v>147</v>
      </c>
      <c r="L2011" s="327">
        <v>1046.1500000000001</v>
      </c>
      <c r="M2011" s="18">
        <f t="shared" si="300"/>
        <v>1.75501432E-2</v>
      </c>
      <c r="N2011" s="18">
        <f t="shared" si="301"/>
        <v>1.28503653E-2</v>
      </c>
      <c r="O2011" s="36">
        <f t="shared" si="302"/>
        <v>6.4916020000000004E-4</v>
      </c>
      <c r="P2011" s="362">
        <f t="shared" si="303"/>
        <v>69460</v>
      </c>
      <c r="Q2011" s="211"/>
      <c r="R2011" s="209"/>
      <c r="S2011" s="209"/>
      <c r="T2011" s="209"/>
      <c r="U2011" s="201">
        <f t="shared" si="304"/>
        <v>69460</v>
      </c>
      <c r="V2011" s="223">
        <f t="shared" si="299"/>
        <v>69460</v>
      </c>
      <c r="W2011" s="155"/>
      <c r="X2011" s="158"/>
      <c r="Y2011" s="152"/>
      <c r="Z2011" s="123"/>
      <c r="AA2011" s="124"/>
      <c r="AB2011" s="118"/>
      <c r="AC2011" s="135"/>
      <c r="AD2011" s="135"/>
      <c r="AE2011" s="144"/>
      <c r="AF2011" s="145"/>
      <c r="AG2011" s="135"/>
    </row>
    <row r="2012" spans="1:33" hidden="1">
      <c r="A2012" s="61" t="s">
        <v>6798</v>
      </c>
      <c r="B2012" s="31" t="s">
        <v>4601</v>
      </c>
      <c r="C2012" s="32" t="s">
        <v>2286</v>
      </c>
      <c r="D2012" s="32" t="s">
        <v>2159</v>
      </c>
      <c r="E2012" s="32" t="s">
        <v>2157</v>
      </c>
      <c r="F2012" s="32" t="s">
        <v>2119</v>
      </c>
      <c r="G2012" s="34" t="s">
        <v>2108</v>
      </c>
      <c r="H2012" s="35" t="s">
        <v>4000</v>
      </c>
      <c r="I2012" s="313">
        <v>3646</v>
      </c>
      <c r="J2012" s="341">
        <v>757</v>
      </c>
      <c r="K2012" s="331">
        <v>41</v>
      </c>
      <c r="L2012" s="327">
        <v>1018.91</v>
      </c>
      <c r="M2012" s="18">
        <f t="shared" si="300"/>
        <v>1.12452002E-2</v>
      </c>
      <c r="N2012" s="18">
        <f t="shared" si="301"/>
        <v>8.3546304000000002E-3</v>
      </c>
      <c r="O2012" s="36">
        <f t="shared" si="302"/>
        <v>4.2204969999999999E-4</v>
      </c>
      <c r="P2012" s="362">
        <f t="shared" si="303"/>
        <v>45159</v>
      </c>
      <c r="Q2012" s="211"/>
      <c r="R2012" s="209"/>
      <c r="S2012" s="209"/>
      <c r="T2012" s="209"/>
      <c r="U2012" s="201">
        <f t="shared" si="304"/>
        <v>45159</v>
      </c>
      <c r="V2012" s="223">
        <f t="shared" si="299"/>
        <v>45159</v>
      </c>
      <c r="W2012" s="155"/>
      <c r="X2012" s="158"/>
      <c r="Y2012" s="152"/>
      <c r="Z2012" s="123"/>
      <c r="AA2012" s="124"/>
      <c r="AB2012" s="118"/>
      <c r="AC2012" s="135"/>
      <c r="AD2012" s="135"/>
      <c r="AE2012" s="144"/>
      <c r="AF2012" s="145"/>
      <c r="AG2012" s="135"/>
    </row>
    <row r="2013" spans="1:33" hidden="1">
      <c r="A2013" s="61" t="s">
        <v>6799</v>
      </c>
      <c r="B2013" s="31" t="s">
        <v>4602</v>
      </c>
      <c r="C2013" s="32" t="s">
        <v>2286</v>
      </c>
      <c r="D2013" s="32" t="s">
        <v>2159</v>
      </c>
      <c r="E2013" s="32" t="s">
        <v>2159</v>
      </c>
      <c r="F2013" s="32">
        <v>3</v>
      </c>
      <c r="G2013" s="34" t="s">
        <v>2109</v>
      </c>
      <c r="H2013" s="35" t="s">
        <v>269</v>
      </c>
      <c r="I2013" s="313">
        <v>4328</v>
      </c>
      <c r="J2013" s="341">
        <v>4669</v>
      </c>
      <c r="K2013" s="331">
        <v>48</v>
      </c>
      <c r="L2013" s="327">
        <v>936.46</v>
      </c>
      <c r="M2013" s="18">
        <f t="shared" si="300"/>
        <v>1.1090572999999999E-2</v>
      </c>
      <c r="N2013" s="18">
        <f t="shared" si="301"/>
        <v>5.5295351999999999E-2</v>
      </c>
      <c r="O2013" s="36">
        <f t="shared" si="302"/>
        <v>2.7933479000000002E-3</v>
      </c>
      <c r="P2013" s="362">
        <f t="shared" si="303"/>
        <v>298888</v>
      </c>
      <c r="Q2013" s="211"/>
      <c r="R2013" s="209"/>
      <c r="S2013" s="211"/>
      <c r="T2013" s="209"/>
      <c r="U2013" s="201">
        <f t="shared" si="304"/>
        <v>298888</v>
      </c>
      <c r="V2013" s="223">
        <f t="shared" si="299"/>
        <v>298888</v>
      </c>
      <c r="W2013" s="155"/>
      <c r="X2013" s="158"/>
      <c r="Y2013" s="152"/>
      <c r="Z2013" s="123"/>
      <c r="AA2013" s="124"/>
      <c r="AB2013" s="118"/>
      <c r="AC2013" s="135"/>
      <c r="AD2013" s="135"/>
      <c r="AE2013" s="144"/>
      <c r="AF2013" s="145"/>
      <c r="AG2013" s="135"/>
    </row>
    <row r="2014" spans="1:33" hidden="1">
      <c r="A2014" s="61" t="s">
        <v>6800</v>
      </c>
      <c r="B2014" s="31" t="s">
        <v>4603</v>
      </c>
      <c r="C2014" s="32" t="s">
        <v>2286</v>
      </c>
      <c r="D2014" s="32" t="s">
        <v>2172</v>
      </c>
      <c r="E2014" s="32" t="s">
        <v>2116</v>
      </c>
      <c r="F2014" s="32" t="s">
        <v>2117</v>
      </c>
      <c r="G2014" s="34" t="s">
        <v>2107</v>
      </c>
      <c r="H2014" s="35" t="s">
        <v>270</v>
      </c>
      <c r="I2014" s="313">
        <v>44260</v>
      </c>
      <c r="J2014" s="341">
        <v>560</v>
      </c>
      <c r="K2014" s="331">
        <v>126</v>
      </c>
      <c r="L2014" s="327">
        <v>1653.89</v>
      </c>
      <c r="M2014" s="18">
        <f t="shared" si="300"/>
        <v>2.8468142000000001E-3</v>
      </c>
      <c r="N2014" s="18">
        <f t="shared" si="301"/>
        <v>9.639189E-4</v>
      </c>
      <c r="O2014" s="36">
        <f t="shared" si="302"/>
        <v>4.8694099999999999E-5</v>
      </c>
      <c r="P2014" s="362">
        <f t="shared" si="303"/>
        <v>5210</v>
      </c>
      <c r="Q2014" s="211"/>
      <c r="R2014" s="209"/>
      <c r="S2014" s="209"/>
      <c r="T2014" s="209"/>
      <c r="U2014" s="201">
        <f t="shared" si="304"/>
        <v>5210</v>
      </c>
      <c r="V2014" s="223">
        <f t="shared" si="299"/>
        <v>5210</v>
      </c>
      <c r="W2014" s="155"/>
      <c r="X2014" s="158"/>
      <c r="Y2014" s="152"/>
      <c r="Z2014" s="123"/>
      <c r="AA2014" s="124"/>
      <c r="AB2014" s="118"/>
      <c r="AC2014" s="135"/>
      <c r="AD2014" s="135"/>
      <c r="AE2014" s="144"/>
      <c r="AF2014" s="145"/>
      <c r="AG2014" s="135"/>
    </row>
    <row r="2015" spans="1:33" hidden="1">
      <c r="A2015" s="61" t="s">
        <v>6801</v>
      </c>
      <c r="B2015" s="31" t="s">
        <v>4604</v>
      </c>
      <c r="C2015" s="32" t="s">
        <v>2286</v>
      </c>
      <c r="D2015" s="32" t="s">
        <v>2172</v>
      </c>
      <c r="E2015" s="32" t="s">
        <v>2115</v>
      </c>
      <c r="F2015" s="32" t="s">
        <v>2119</v>
      </c>
      <c r="G2015" s="34" t="s">
        <v>2108</v>
      </c>
      <c r="H2015" s="35" t="s">
        <v>271</v>
      </c>
      <c r="I2015" s="313">
        <v>7995</v>
      </c>
      <c r="J2015" s="341">
        <v>396</v>
      </c>
      <c r="K2015" s="331">
        <v>61</v>
      </c>
      <c r="L2015" s="327">
        <v>990.8</v>
      </c>
      <c r="M2015" s="18">
        <f t="shared" si="300"/>
        <v>7.6297685999999997E-3</v>
      </c>
      <c r="N2015" s="18">
        <f t="shared" si="301"/>
        <v>3.0494431999999998E-3</v>
      </c>
      <c r="O2015" s="36">
        <f t="shared" si="302"/>
        <v>1.5404829999999999E-4</v>
      </c>
      <c r="P2015" s="362">
        <f t="shared" si="303"/>
        <v>16483</v>
      </c>
      <c r="Q2015" s="211"/>
      <c r="R2015" s="209"/>
      <c r="S2015" s="211"/>
      <c r="T2015" s="209"/>
      <c r="U2015" s="201">
        <f t="shared" si="304"/>
        <v>16483</v>
      </c>
      <c r="V2015" s="223">
        <f t="shared" si="299"/>
        <v>16483</v>
      </c>
      <c r="W2015" s="155"/>
      <c r="X2015" s="158"/>
      <c r="Y2015" s="152"/>
      <c r="Z2015" s="123"/>
      <c r="AA2015" s="124"/>
      <c r="AB2015" s="118"/>
      <c r="AC2015" s="135"/>
      <c r="AD2015" s="135"/>
      <c r="AE2015" s="144"/>
      <c r="AF2015" s="145"/>
      <c r="AG2015" s="135"/>
    </row>
    <row r="2016" spans="1:33" hidden="1">
      <c r="A2016" s="61" t="s">
        <v>6802</v>
      </c>
      <c r="B2016" s="31" t="s">
        <v>4605</v>
      </c>
      <c r="C2016" s="32" t="s">
        <v>2286</v>
      </c>
      <c r="D2016" s="32" t="s">
        <v>2172</v>
      </c>
      <c r="E2016" s="32" t="s">
        <v>2120</v>
      </c>
      <c r="F2016" s="32" t="s">
        <v>2119</v>
      </c>
      <c r="G2016" s="34" t="s">
        <v>2108</v>
      </c>
      <c r="H2016" s="35" t="s">
        <v>272</v>
      </c>
      <c r="I2016" s="313">
        <v>4921</v>
      </c>
      <c r="J2016" s="341">
        <v>555</v>
      </c>
      <c r="K2016" s="331">
        <v>43</v>
      </c>
      <c r="L2016" s="327">
        <v>1408.72</v>
      </c>
      <c r="M2016" s="18">
        <f t="shared" si="300"/>
        <v>8.7380613000000006E-3</v>
      </c>
      <c r="N2016" s="18">
        <f t="shared" si="301"/>
        <v>3.4425748000000002E-3</v>
      </c>
      <c r="O2016" s="36">
        <f t="shared" si="302"/>
        <v>1.7390799999999999E-4</v>
      </c>
      <c r="P2016" s="362">
        <f t="shared" si="303"/>
        <v>18608</v>
      </c>
      <c r="Q2016" s="211"/>
      <c r="R2016" s="209"/>
      <c r="S2016" s="211"/>
      <c r="T2016" s="209"/>
      <c r="U2016" s="201">
        <f t="shared" si="304"/>
        <v>18608</v>
      </c>
      <c r="V2016" s="223">
        <f t="shared" si="299"/>
        <v>18608</v>
      </c>
      <c r="W2016" s="155"/>
      <c r="X2016" s="158"/>
      <c r="Y2016" s="152"/>
      <c r="Z2016" s="123"/>
      <c r="AA2016" s="124"/>
      <c r="AB2016" s="118"/>
      <c r="AC2016" s="135"/>
      <c r="AD2016" s="135"/>
      <c r="AE2016" s="144"/>
      <c r="AF2016" s="145"/>
      <c r="AG2016" s="135"/>
    </row>
    <row r="2017" spans="1:33" hidden="1">
      <c r="A2017" s="61" t="s">
        <v>6803</v>
      </c>
      <c r="B2017" s="31" t="s">
        <v>4606</v>
      </c>
      <c r="C2017" s="32" t="s">
        <v>2286</v>
      </c>
      <c r="D2017" s="32" t="s">
        <v>2172</v>
      </c>
      <c r="E2017" s="32" t="s">
        <v>2122</v>
      </c>
      <c r="F2017" s="32" t="s">
        <v>2119</v>
      </c>
      <c r="G2017" s="34" t="s">
        <v>2108</v>
      </c>
      <c r="H2017" s="35" t="s">
        <v>273</v>
      </c>
      <c r="I2017" s="313">
        <v>5951</v>
      </c>
      <c r="J2017" s="341">
        <v>1161</v>
      </c>
      <c r="K2017" s="331">
        <v>30</v>
      </c>
      <c r="L2017" s="327">
        <v>1208.42</v>
      </c>
      <c r="M2017" s="18">
        <f t="shared" si="300"/>
        <v>5.0411694999999996E-3</v>
      </c>
      <c r="N2017" s="18">
        <f t="shared" si="301"/>
        <v>4.8433473000000001E-3</v>
      </c>
      <c r="O2017" s="36">
        <f t="shared" si="302"/>
        <v>2.4467070000000002E-4</v>
      </c>
      <c r="P2017" s="362">
        <f t="shared" si="303"/>
        <v>26179</v>
      </c>
      <c r="Q2017" s="211"/>
      <c r="R2017" s="209"/>
      <c r="S2017" s="209"/>
      <c r="T2017" s="209"/>
      <c r="U2017" s="201">
        <f t="shared" si="304"/>
        <v>26179</v>
      </c>
      <c r="V2017" s="223">
        <f t="shared" si="299"/>
        <v>26179</v>
      </c>
      <c r="W2017" s="155"/>
      <c r="X2017" s="158"/>
      <c r="Y2017" s="152"/>
      <c r="Z2017" s="123"/>
      <c r="AA2017" s="124"/>
      <c r="AB2017" s="118"/>
      <c r="AC2017" s="135"/>
      <c r="AD2017" s="135"/>
      <c r="AE2017" s="144"/>
      <c r="AF2017" s="145"/>
      <c r="AG2017" s="135"/>
    </row>
    <row r="2018" spans="1:33" hidden="1">
      <c r="A2018" s="61" t="s">
        <v>6804</v>
      </c>
      <c r="B2018" s="31" t="s">
        <v>4607</v>
      </c>
      <c r="C2018" s="32" t="s">
        <v>2286</v>
      </c>
      <c r="D2018" s="32" t="s">
        <v>2172</v>
      </c>
      <c r="E2018" s="32" t="s">
        <v>2124</v>
      </c>
      <c r="F2018" s="32">
        <v>3</v>
      </c>
      <c r="G2018" s="34" t="s">
        <v>2109</v>
      </c>
      <c r="H2018" s="35" t="s">
        <v>274</v>
      </c>
      <c r="I2018" s="313">
        <v>10036</v>
      </c>
      <c r="J2018" s="341">
        <v>622</v>
      </c>
      <c r="K2018" s="331">
        <v>24</v>
      </c>
      <c r="L2018" s="327">
        <v>1418.06</v>
      </c>
      <c r="M2018" s="18">
        <f t="shared" si="300"/>
        <v>2.3913909000000001E-3</v>
      </c>
      <c r="N2018" s="18">
        <f t="shared" si="301"/>
        <v>1.0489296000000001E-3</v>
      </c>
      <c r="O2018" s="36">
        <f t="shared" si="302"/>
        <v>5.2988600000000003E-5</v>
      </c>
      <c r="P2018" s="362">
        <f t="shared" si="303"/>
        <v>5669</v>
      </c>
      <c r="Q2018" s="211"/>
      <c r="R2018" s="209"/>
      <c r="S2018" s="211"/>
      <c r="T2018" s="209"/>
      <c r="U2018" s="201">
        <f t="shared" si="304"/>
        <v>5669</v>
      </c>
      <c r="V2018" s="223">
        <f t="shared" si="299"/>
        <v>5669</v>
      </c>
      <c r="W2018" s="155"/>
      <c r="X2018" s="158"/>
      <c r="Y2018" s="152"/>
      <c r="Z2018" s="123"/>
      <c r="AA2018" s="124"/>
      <c r="AB2018" s="118"/>
      <c r="AC2018" s="135"/>
      <c r="AD2018" s="135"/>
      <c r="AE2018" s="144"/>
      <c r="AF2018" s="145"/>
      <c r="AG2018" s="135"/>
    </row>
    <row r="2019" spans="1:33" hidden="1">
      <c r="A2019" s="61" t="s">
        <v>6805</v>
      </c>
      <c r="B2019" s="31" t="s">
        <v>4608</v>
      </c>
      <c r="C2019" s="32" t="s">
        <v>2286</v>
      </c>
      <c r="D2019" s="32" t="s">
        <v>2174</v>
      </c>
      <c r="E2019" s="32" t="s">
        <v>2116</v>
      </c>
      <c r="F2019" s="32" t="s">
        <v>2117</v>
      </c>
      <c r="G2019" s="34" t="s">
        <v>2107</v>
      </c>
      <c r="H2019" s="35" t="s">
        <v>275</v>
      </c>
      <c r="I2019" s="313">
        <v>47638</v>
      </c>
      <c r="J2019" s="341">
        <v>5186</v>
      </c>
      <c r="K2019" s="331">
        <v>137</v>
      </c>
      <c r="L2019" s="327">
        <v>1892.01</v>
      </c>
      <c r="M2019" s="18">
        <f t="shared" si="300"/>
        <v>2.8758554000000002E-3</v>
      </c>
      <c r="N2019" s="18">
        <f t="shared" si="301"/>
        <v>7.8827205000000008E-3</v>
      </c>
      <c r="O2019" s="36">
        <f t="shared" si="302"/>
        <v>3.9821030000000002E-4</v>
      </c>
      <c r="P2019" s="362">
        <f t="shared" si="303"/>
        <v>42608</v>
      </c>
      <c r="Q2019" s="211"/>
      <c r="R2019" s="209"/>
      <c r="S2019" s="211"/>
      <c r="T2019" s="209"/>
      <c r="U2019" s="201">
        <f t="shared" si="304"/>
        <v>42608</v>
      </c>
      <c r="V2019" s="223">
        <f t="shared" si="299"/>
        <v>42608</v>
      </c>
      <c r="W2019" s="155"/>
      <c r="X2019" s="158"/>
      <c r="Y2019" s="152"/>
      <c r="Z2019" s="123"/>
      <c r="AA2019" s="124"/>
      <c r="AB2019" s="118"/>
      <c r="AC2019" s="135"/>
      <c r="AD2019" s="135"/>
      <c r="AE2019" s="144"/>
      <c r="AF2019" s="145"/>
      <c r="AG2019" s="135"/>
    </row>
    <row r="2020" spans="1:33" hidden="1">
      <c r="A2020" s="61" t="s">
        <v>6806</v>
      </c>
      <c r="B2020" s="31" t="s">
        <v>4609</v>
      </c>
      <c r="C2020" s="32" t="s">
        <v>2286</v>
      </c>
      <c r="D2020" s="32" t="s">
        <v>2174</v>
      </c>
      <c r="E2020" s="32" t="s">
        <v>2115</v>
      </c>
      <c r="F2020" s="32" t="s">
        <v>2119</v>
      </c>
      <c r="G2020" s="34" t="s">
        <v>2108</v>
      </c>
      <c r="H2020" s="35" t="s">
        <v>2693</v>
      </c>
      <c r="I2020" s="313">
        <v>10760</v>
      </c>
      <c r="J2020" s="341">
        <v>3101</v>
      </c>
      <c r="K2020" s="331">
        <v>84</v>
      </c>
      <c r="L2020" s="327">
        <v>1191.0899999999999</v>
      </c>
      <c r="M2020" s="18">
        <f t="shared" si="300"/>
        <v>7.8066914000000003E-3</v>
      </c>
      <c r="N2020" s="18">
        <f t="shared" si="301"/>
        <v>2.0324702600000001E-2</v>
      </c>
      <c r="O2020" s="36">
        <f t="shared" si="302"/>
        <v>1.0267403E-3</v>
      </c>
      <c r="P2020" s="362">
        <f t="shared" si="303"/>
        <v>109861</v>
      </c>
      <c r="Q2020" s="211"/>
      <c r="R2020" s="209"/>
      <c r="S2020" s="211"/>
      <c r="T2020" s="209"/>
      <c r="U2020" s="201">
        <f t="shared" si="304"/>
        <v>109861</v>
      </c>
      <c r="V2020" s="223">
        <f t="shared" si="299"/>
        <v>109861</v>
      </c>
      <c r="W2020" s="155"/>
      <c r="X2020" s="158"/>
      <c r="Y2020" s="152"/>
      <c r="Z2020" s="123"/>
      <c r="AA2020" s="124"/>
      <c r="AB2020" s="118"/>
      <c r="AC2020" s="135"/>
      <c r="AD2020" s="135"/>
      <c r="AE2020" s="144"/>
      <c r="AF2020" s="145"/>
      <c r="AG2020" s="135"/>
    </row>
    <row r="2021" spans="1:33" hidden="1">
      <c r="A2021" s="61" t="s">
        <v>6807</v>
      </c>
      <c r="B2021" s="31" t="s">
        <v>4610</v>
      </c>
      <c r="C2021" s="32" t="s">
        <v>2286</v>
      </c>
      <c r="D2021" s="32" t="s">
        <v>2174</v>
      </c>
      <c r="E2021" s="32" t="s">
        <v>2120</v>
      </c>
      <c r="F2021" s="32" t="s">
        <v>2119</v>
      </c>
      <c r="G2021" s="34" t="s">
        <v>2108</v>
      </c>
      <c r="H2021" s="35" t="s">
        <v>1693</v>
      </c>
      <c r="I2021" s="313">
        <v>8225</v>
      </c>
      <c r="J2021" s="341">
        <v>1789</v>
      </c>
      <c r="K2021" s="331">
        <v>38</v>
      </c>
      <c r="L2021" s="327">
        <v>1018</v>
      </c>
      <c r="M2021" s="18">
        <f t="shared" si="300"/>
        <v>4.6200607000000003E-3</v>
      </c>
      <c r="N2021" s="18">
        <f t="shared" si="301"/>
        <v>8.119144E-3</v>
      </c>
      <c r="O2021" s="36">
        <f t="shared" si="302"/>
        <v>4.1015369999999998E-4</v>
      </c>
      <c r="P2021" s="362">
        <f t="shared" si="303"/>
        <v>43886</v>
      </c>
      <c r="Q2021" s="211"/>
      <c r="R2021" s="209"/>
      <c r="S2021" s="211"/>
      <c r="T2021" s="209"/>
      <c r="U2021" s="201">
        <f t="shared" si="304"/>
        <v>43886</v>
      </c>
      <c r="V2021" s="223">
        <f t="shared" si="299"/>
        <v>43886</v>
      </c>
      <c r="W2021" s="155"/>
      <c r="X2021" s="158"/>
      <c r="Y2021" s="152"/>
      <c r="Z2021" s="123"/>
      <c r="AA2021" s="124"/>
      <c r="AB2021" s="118"/>
      <c r="AC2021" s="135"/>
      <c r="AD2021" s="135"/>
      <c r="AE2021" s="144"/>
      <c r="AF2021" s="145"/>
      <c r="AG2021" s="135"/>
    </row>
    <row r="2022" spans="1:33" hidden="1">
      <c r="A2022" s="61" t="s">
        <v>6808</v>
      </c>
      <c r="B2022" s="31" t="s">
        <v>4611</v>
      </c>
      <c r="C2022" s="32" t="s">
        <v>2286</v>
      </c>
      <c r="D2022" s="32" t="s">
        <v>2174</v>
      </c>
      <c r="E2022" s="32" t="s">
        <v>2122</v>
      </c>
      <c r="F2022" s="32" t="s">
        <v>2119</v>
      </c>
      <c r="G2022" s="34" t="s">
        <v>2108</v>
      </c>
      <c r="H2022" s="35" t="s">
        <v>1694</v>
      </c>
      <c r="I2022" s="313">
        <v>15187</v>
      </c>
      <c r="J2022" s="341">
        <v>972</v>
      </c>
      <c r="K2022" s="331">
        <v>203</v>
      </c>
      <c r="L2022" s="327">
        <v>991.69</v>
      </c>
      <c r="M2022" s="18">
        <f t="shared" si="300"/>
        <v>1.3366695099999999E-2</v>
      </c>
      <c r="N2022" s="18">
        <f t="shared" si="301"/>
        <v>1.31012994E-2</v>
      </c>
      <c r="O2022" s="36">
        <f t="shared" si="302"/>
        <v>6.6183660000000005E-4</v>
      </c>
      <c r="P2022" s="362">
        <f t="shared" si="303"/>
        <v>70816</v>
      </c>
      <c r="Q2022" s="211"/>
      <c r="R2022" s="209"/>
      <c r="S2022" s="211"/>
      <c r="T2022" s="209"/>
      <c r="U2022" s="201">
        <f t="shared" si="304"/>
        <v>70816</v>
      </c>
      <c r="V2022" s="223">
        <f t="shared" si="299"/>
        <v>70816</v>
      </c>
      <c r="W2022" s="155"/>
      <c r="X2022" s="158"/>
      <c r="Y2022" s="152"/>
      <c r="Z2022" s="123"/>
      <c r="AA2022" s="124"/>
      <c r="AB2022" s="118"/>
      <c r="AC2022" s="135"/>
      <c r="AD2022" s="135"/>
      <c r="AE2022" s="144"/>
      <c r="AF2022" s="145"/>
      <c r="AG2022" s="135"/>
    </row>
    <row r="2023" spans="1:33" hidden="1">
      <c r="A2023" s="61" t="s">
        <v>6809</v>
      </c>
      <c r="B2023" s="31" t="s">
        <v>4612</v>
      </c>
      <c r="C2023" s="32" t="s">
        <v>2286</v>
      </c>
      <c r="D2023" s="32" t="s">
        <v>2174</v>
      </c>
      <c r="E2023" s="32" t="s">
        <v>2124</v>
      </c>
      <c r="F2023" s="32">
        <v>3</v>
      </c>
      <c r="G2023" s="34" t="s">
        <v>2109</v>
      </c>
      <c r="H2023" s="35" t="s">
        <v>1695</v>
      </c>
      <c r="I2023" s="313">
        <v>6739</v>
      </c>
      <c r="J2023" s="341">
        <v>1635</v>
      </c>
      <c r="K2023" s="331">
        <v>38</v>
      </c>
      <c r="L2023" s="327">
        <v>1375.91</v>
      </c>
      <c r="M2023" s="18">
        <f t="shared" si="300"/>
        <v>5.6388187999999997E-3</v>
      </c>
      <c r="N2023" s="18">
        <f t="shared" si="301"/>
        <v>6.7006334999999998E-3</v>
      </c>
      <c r="O2023" s="36">
        <f t="shared" si="302"/>
        <v>3.3849500000000002E-4</v>
      </c>
      <c r="P2023" s="362">
        <f t="shared" si="303"/>
        <v>36218</v>
      </c>
      <c r="Q2023" s="211"/>
      <c r="R2023" s="209"/>
      <c r="S2023" s="209"/>
      <c r="T2023" s="209"/>
      <c r="U2023" s="201">
        <f t="shared" si="304"/>
        <v>36218</v>
      </c>
      <c r="V2023" s="223">
        <f t="shared" si="299"/>
        <v>36218</v>
      </c>
      <c r="W2023" s="155"/>
      <c r="X2023" s="158"/>
      <c r="Y2023" s="152"/>
      <c r="Z2023" s="123"/>
      <c r="AA2023" s="124"/>
      <c r="AB2023" s="118"/>
      <c r="AC2023" s="135"/>
      <c r="AD2023" s="135"/>
      <c r="AE2023" s="144"/>
      <c r="AF2023" s="145"/>
      <c r="AG2023" s="135"/>
    </row>
    <row r="2024" spans="1:33" hidden="1">
      <c r="A2024" s="61" t="s">
        <v>6810</v>
      </c>
      <c r="B2024" s="31" t="s">
        <v>4613</v>
      </c>
      <c r="C2024" s="32" t="s">
        <v>2286</v>
      </c>
      <c r="D2024" s="32" t="s">
        <v>2175</v>
      </c>
      <c r="E2024" s="32" t="s">
        <v>2116</v>
      </c>
      <c r="F2024" s="32" t="s">
        <v>2119</v>
      </c>
      <c r="G2024" s="34" t="s">
        <v>2108</v>
      </c>
      <c r="H2024" s="35" t="s">
        <v>1696</v>
      </c>
      <c r="I2024" s="313">
        <v>7641</v>
      </c>
      <c r="J2024" s="341">
        <v>1103</v>
      </c>
      <c r="K2024" s="331">
        <v>83</v>
      </c>
      <c r="L2024" s="327">
        <v>1376.19</v>
      </c>
      <c r="M2024" s="18">
        <f t="shared" si="300"/>
        <v>1.08624525E-2</v>
      </c>
      <c r="N2024" s="18">
        <f t="shared" si="301"/>
        <v>8.7061271000000006E-3</v>
      </c>
      <c r="O2024" s="36">
        <f t="shared" si="302"/>
        <v>4.3980620000000001E-4</v>
      </c>
      <c r="P2024" s="362">
        <f t="shared" si="303"/>
        <v>47059</v>
      </c>
      <c r="Q2024" s="211"/>
      <c r="R2024" s="209"/>
      <c r="S2024" s="211"/>
      <c r="T2024" s="209"/>
      <c r="U2024" s="201">
        <f t="shared" si="304"/>
        <v>47059</v>
      </c>
      <c r="V2024" s="223">
        <f t="shared" si="299"/>
        <v>47059</v>
      </c>
      <c r="W2024" s="155"/>
      <c r="X2024" s="158"/>
      <c r="Y2024" s="152"/>
      <c r="Z2024" s="123"/>
      <c r="AA2024" s="124"/>
      <c r="AB2024" s="118"/>
      <c r="AC2024" s="135"/>
      <c r="AD2024" s="135"/>
      <c r="AE2024" s="144"/>
      <c r="AF2024" s="145"/>
      <c r="AG2024" s="135"/>
    </row>
    <row r="2025" spans="1:33" hidden="1">
      <c r="A2025" s="61" t="s">
        <v>6811</v>
      </c>
      <c r="B2025" s="31" t="s">
        <v>4614</v>
      </c>
      <c r="C2025" s="32" t="s">
        <v>2286</v>
      </c>
      <c r="D2025" s="32" t="s">
        <v>2175</v>
      </c>
      <c r="E2025" s="32" t="s">
        <v>2115</v>
      </c>
      <c r="F2025" s="32" t="s">
        <v>2119</v>
      </c>
      <c r="G2025" s="34" t="s">
        <v>2108</v>
      </c>
      <c r="H2025" s="35" t="s">
        <v>2845</v>
      </c>
      <c r="I2025" s="313">
        <v>4067</v>
      </c>
      <c r="J2025" s="341">
        <v>556</v>
      </c>
      <c r="K2025" s="331">
        <v>85</v>
      </c>
      <c r="L2025" s="327">
        <v>786</v>
      </c>
      <c r="M2025" s="18">
        <f t="shared" si="300"/>
        <v>2.0899926199999998E-2</v>
      </c>
      <c r="N2025" s="18">
        <f t="shared" si="301"/>
        <v>1.4784171699999999E-2</v>
      </c>
      <c r="O2025" s="36">
        <f t="shared" si="302"/>
        <v>7.4684999999999997E-4</v>
      </c>
      <c r="P2025" s="362">
        <f t="shared" si="303"/>
        <v>79912</v>
      </c>
      <c r="Q2025" s="211"/>
      <c r="R2025" s="209"/>
      <c r="S2025" s="211"/>
      <c r="T2025" s="209"/>
      <c r="U2025" s="201">
        <f t="shared" si="304"/>
        <v>79912</v>
      </c>
      <c r="V2025" s="223">
        <f t="shared" si="299"/>
        <v>79912</v>
      </c>
      <c r="W2025" s="155"/>
      <c r="X2025" s="158"/>
      <c r="Y2025" s="152"/>
      <c r="Z2025" s="123"/>
      <c r="AA2025" s="124"/>
      <c r="AB2025" s="118"/>
      <c r="AC2025" s="135"/>
      <c r="AD2025" s="135"/>
      <c r="AE2025" s="144"/>
      <c r="AF2025" s="145"/>
      <c r="AG2025" s="135"/>
    </row>
    <row r="2026" spans="1:33" hidden="1">
      <c r="A2026" s="61" t="s">
        <v>6812</v>
      </c>
      <c r="B2026" s="31" t="s">
        <v>4615</v>
      </c>
      <c r="C2026" s="32" t="s">
        <v>2286</v>
      </c>
      <c r="D2026" s="32" t="s">
        <v>2175</v>
      </c>
      <c r="E2026" s="32" t="s">
        <v>2120</v>
      </c>
      <c r="F2026" s="32" t="s">
        <v>2119</v>
      </c>
      <c r="G2026" s="34" t="s">
        <v>2108</v>
      </c>
      <c r="H2026" s="35" t="s">
        <v>2205</v>
      </c>
      <c r="I2026" s="313">
        <v>3843</v>
      </c>
      <c r="J2026" s="341">
        <v>532</v>
      </c>
      <c r="K2026" s="331">
        <v>32</v>
      </c>
      <c r="L2026" s="327">
        <v>1462.05</v>
      </c>
      <c r="M2026" s="18">
        <f t="shared" si="300"/>
        <v>8.3268279000000001E-3</v>
      </c>
      <c r="N2026" s="18">
        <f t="shared" si="301"/>
        <v>3.0299048000000002E-3</v>
      </c>
      <c r="O2026" s="36">
        <f t="shared" si="302"/>
        <v>1.5306130000000001E-4</v>
      </c>
      <c r="P2026" s="362">
        <f t="shared" si="303"/>
        <v>16377</v>
      </c>
      <c r="Q2026" s="211"/>
      <c r="R2026" s="209"/>
      <c r="S2026" s="209"/>
      <c r="T2026" s="209"/>
      <c r="U2026" s="201">
        <f t="shared" si="304"/>
        <v>16377</v>
      </c>
      <c r="V2026" s="223">
        <f t="shared" si="299"/>
        <v>16377</v>
      </c>
      <c r="W2026" s="155"/>
      <c r="X2026" s="158"/>
      <c r="Y2026" s="152"/>
      <c r="Z2026" s="123"/>
      <c r="AA2026" s="124"/>
      <c r="AB2026" s="118"/>
      <c r="AC2026" s="135"/>
      <c r="AD2026" s="135"/>
      <c r="AE2026" s="144"/>
      <c r="AF2026" s="145"/>
      <c r="AG2026" s="135"/>
    </row>
    <row r="2027" spans="1:33" hidden="1">
      <c r="A2027" s="61" t="s">
        <v>6813</v>
      </c>
      <c r="B2027" s="31" t="s">
        <v>4616</v>
      </c>
      <c r="C2027" s="32" t="s">
        <v>2286</v>
      </c>
      <c r="D2027" s="32" t="s">
        <v>2175</v>
      </c>
      <c r="E2027" s="32" t="s">
        <v>2122</v>
      </c>
      <c r="F2027" s="32">
        <v>3</v>
      </c>
      <c r="G2027" s="34" t="s">
        <v>2109</v>
      </c>
      <c r="H2027" s="35" t="s">
        <v>2311</v>
      </c>
      <c r="I2027" s="313">
        <v>7622</v>
      </c>
      <c r="J2027" s="341">
        <v>472</v>
      </c>
      <c r="K2027" s="331">
        <v>89</v>
      </c>
      <c r="L2027" s="327">
        <v>1603.15</v>
      </c>
      <c r="M2027" s="18">
        <f t="shared" si="300"/>
        <v>1.16767252E-2</v>
      </c>
      <c r="N2027" s="18">
        <f t="shared" si="301"/>
        <v>3.4378655999999998E-3</v>
      </c>
      <c r="O2027" s="36">
        <f t="shared" si="302"/>
        <v>1.736702E-4</v>
      </c>
      <c r="P2027" s="362">
        <f t="shared" si="303"/>
        <v>18582</v>
      </c>
      <c r="Q2027" s="211"/>
      <c r="R2027" s="209"/>
      <c r="S2027" s="211"/>
      <c r="T2027" s="209"/>
      <c r="U2027" s="201">
        <f t="shared" si="304"/>
        <v>18582</v>
      </c>
      <c r="V2027" s="223">
        <f t="shared" si="299"/>
        <v>18582</v>
      </c>
      <c r="W2027" s="155"/>
      <c r="X2027" s="158"/>
      <c r="Y2027" s="152"/>
      <c r="Z2027" s="123"/>
      <c r="AA2027" s="124"/>
      <c r="AB2027" s="118"/>
      <c r="AC2027" s="135"/>
      <c r="AD2027" s="135"/>
      <c r="AE2027" s="144"/>
      <c r="AF2027" s="145"/>
      <c r="AG2027" s="135"/>
    </row>
    <row r="2028" spans="1:33" hidden="1">
      <c r="A2028" s="61" t="s">
        <v>6814</v>
      </c>
      <c r="B2028" s="31" t="s">
        <v>4617</v>
      </c>
      <c r="C2028" s="32" t="s">
        <v>2286</v>
      </c>
      <c r="D2028" s="32" t="s">
        <v>2175</v>
      </c>
      <c r="E2028" s="32" t="s">
        <v>2124</v>
      </c>
      <c r="F2028" s="32">
        <v>3</v>
      </c>
      <c r="G2028" s="34" t="s">
        <v>2109</v>
      </c>
      <c r="H2028" s="35" t="s">
        <v>1697</v>
      </c>
      <c r="I2028" s="313">
        <v>11683</v>
      </c>
      <c r="J2028" s="341">
        <v>949</v>
      </c>
      <c r="K2028" s="331">
        <v>31</v>
      </c>
      <c r="L2028" s="327">
        <v>4006.12</v>
      </c>
      <c r="M2028" s="18">
        <f t="shared" si="300"/>
        <v>2.6534280000000002E-3</v>
      </c>
      <c r="N2028" s="18">
        <f t="shared" si="301"/>
        <v>6.2856399999999997E-4</v>
      </c>
      <c r="O2028" s="36">
        <f t="shared" si="302"/>
        <v>3.1752999999999999E-5</v>
      </c>
      <c r="P2028" s="362">
        <f t="shared" si="303"/>
        <v>3397</v>
      </c>
      <c r="Q2028" s="211"/>
      <c r="R2028" s="209"/>
      <c r="S2028" s="209"/>
      <c r="T2028" s="209"/>
      <c r="U2028" s="201">
        <f t="shared" si="304"/>
        <v>3397</v>
      </c>
      <c r="V2028" s="223">
        <f t="shared" si="299"/>
        <v>3397</v>
      </c>
      <c r="W2028" s="155"/>
      <c r="X2028" s="158"/>
      <c r="Y2028" s="152"/>
      <c r="Z2028" s="123"/>
      <c r="AA2028" s="124"/>
      <c r="AB2028" s="118"/>
      <c r="AC2028" s="135"/>
      <c r="AD2028" s="135"/>
      <c r="AE2028" s="144"/>
      <c r="AF2028" s="145"/>
      <c r="AG2028" s="135"/>
    </row>
    <row r="2029" spans="1:33" hidden="1">
      <c r="A2029" s="61" t="s">
        <v>6815</v>
      </c>
      <c r="B2029" s="31" t="s">
        <v>4618</v>
      </c>
      <c r="C2029" s="32" t="s">
        <v>2286</v>
      </c>
      <c r="D2029" s="32" t="s">
        <v>2175</v>
      </c>
      <c r="E2029" s="32" t="s">
        <v>2126</v>
      </c>
      <c r="F2029" s="32" t="s">
        <v>2119</v>
      </c>
      <c r="G2029" s="34" t="s">
        <v>2108</v>
      </c>
      <c r="H2029" s="35" t="s">
        <v>1698</v>
      </c>
      <c r="I2029" s="313">
        <v>6340</v>
      </c>
      <c r="J2029" s="341">
        <v>785</v>
      </c>
      <c r="K2029" s="331">
        <v>39</v>
      </c>
      <c r="L2029" s="327">
        <v>1099.45</v>
      </c>
      <c r="M2029" s="18">
        <f t="shared" si="300"/>
        <v>6.1514194999999997E-3</v>
      </c>
      <c r="N2029" s="18">
        <f t="shared" si="301"/>
        <v>4.3920725999999997E-3</v>
      </c>
      <c r="O2029" s="36">
        <f t="shared" si="302"/>
        <v>2.218737E-4</v>
      </c>
      <c r="P2029" s="362">
        <f t="shared" si="303"/>
        <v>23740</v>
      </c>
      <c r="Q2029" s="211"/>
      <c r="R2029" s="209"/>
      <c r="S2029" s="211"/>
      <c r="T2029" s="209"/>
      <c r="U2029" s="201">
        <f t="shared" si="304"/>
        <v>23740</v>
      </c>
      <c r="V2029" s="223">
        <f t="shared" si="299"/>
        <v>23740</v>
      </c>
      <c r="W2029" s="155"/>
      <c r="X2029" s="158"/>
      <c r="Y2029" s="152"/>
      <c r="Z2029" s="123"/>
      <c r="AA2029" s="124"/>
      <c r="AB2029" s="118"/>
      <c r="AC2029" s="135"/>
      <c r="AD2029" s="135"/>
      <c r="AE2029" s="144"/>
      <c r="AF2029" s="145"/>
      <c r="AG2029" s="135"/>
    </row>
    <row r="2030" spans="1:33" hidden="1">
      <c r="A2030" s="61" t="s">
        <v>6816</v>
      </c>
      <c r="B2030" s="31" t="s">
        <v>4619</v>
      </c>
      <c r="C2030" s="32" t="s">
        <v>2286</v>
      </c>
      <c r="D2030" s="32" t="s">
        <v>2175</v>
      </c>
      <c r="E2030" s="32" t="s">
        <v>2133</v>
      </c>
      <c r="F2030" s="32">
        <v>3</v>
      </c>
      <c r="G2030" s="34" t="s">
        <v>2109</v>
      </c>
      <c r="H2030" s="35" t="s">
        <v>1699</v>
      </c>
      <c r="I2030" s="313">
        <v>25464</v>
      </c>
      <c r="J2030" s="341">
        <v>429</v>
      </c>
      <c r="K2030" s="331">
        <v>111</v>
      </c>
      <c r="L2030" s="327">
        <v>1462.86</v>
      </c>
      <c r="M2030" s="18">
        <f t="shared" si="300"/>
        <v>4.3590950999999999E-3</v>
      </c>
      <c r="N2030" s="18">
        <f t="shared" si="301"/>
        <v>1.2783531999999999E-3</v>
      </c>
      <c r="O2030" s="36">
        <f t="shared" si="302"/>
        <v>6.4578299999999998E-5</v>
      </c>
      <c r="P2030" s="362">
        <f t="shared" si="303"/>
        <v>6909</v>
      </c>
      <c r="Q2030" s="211"/>
      <c r="R2030" s="209"/>
      <c r="S2030" s="211"/>
      <c r="T2030" s="209"/>
      <c r="U2030" s="201">
        <f t="shared" si="304"/>
        <v>6909</v>
      </c>
      <c r="V2030" s="223">
        <f t="shared" si="299"/>
        <v>6909</v>
      </c>
      <c r="W2030" s="155"/>
      <c r="X2030" s="158"/>
      <c r="Y2030" s="152"/>
      <c r="Z2030" s="123"/>
      <c r="AA2030" s="124"/>
      <c r="AB2030" s="118"/>
      <c r="AC2030" s="135"/>
      <c r="AD2030" s="135"/>
      <c r="AE2030" s="144"/>
      <c r="AF2030" s="145"/>
      <c r="AG2030" s="135"/>
    </row>
    <row r="2031" spans="1:33" hidden="1">
      <c r="A2031" s="61" t="s">
        <v>6817</v>
      </c>
      <c r="B2031" s="31" t="s">
        <v>4620</v>
      </c>
      <c r="C2031" s="32" t="s">
        <v>2286</v>
      </c>
      <c r="D2031" s="32" t="s">
        <v>2175</v>
      </c>
      <c r="E2031" s="32" t="s">
        <v>2157</v>
      </c>
      <c r="F2031" s="32" t="s">
        <v>2119</v>
      </c>
      <c r="G2031" s="34" t="s">
        <v>2108</v>
      </c>
      <c r="H2031" s="35" t="s">
        <v>1700</v>
      </c>
      <c r="I2031" s="313">
        <v>4590</v>
      </c>
      <c r="J2031" s="341">
        <v>621</v>
      </c>
      <c r="K2031" s="331">
        <v>44</v>
      </c>
      <c r="L2031" s="327">
        <v>1043.3</v>
      </c>
      <c r="M2031" s="18">
        <f t="shared" si="300"/>
        <v>9.5860566000000001E-3</v>
      </c>
      <c r="N2031" s="18">
        <f t="shared" si="301"/>
        <v>5.7058765999999997E-3</v>
      </c>
      <c r="O2031" s="36">
        <f t="shared" si="302"/>
        <v>2.8824299999999998E-4</v>
      </c>
      <c r="P2031" s="362">
        <f t="shared" si="303"/>
        <v>30842</v>
      </c>
      <c r="Q2031" s="211"/>
      <c r="R2031" s="209"/>
      <c r="S2031" s="209"/>
      <c r="T2031" s="209"/>
      <c r="U2031" s="201">
        <f t="shared" si="304"/>
        <v>30842</v>
      </c>
      <c r="V2031" s="223">
        <f t="shared" si="299"/>
        <v>30842</v>
      </c>
      <c r="W2031" s="155"/>
      <c r="X2031" s="158"/>
      <c r="Y2031" s="152"/>
      <c r="Z2031" s="123"/>
      <c r="AA2031" s="124"/>
      <c r="AB2031" s="118"/>
      <c r="AC2031" s="135"/>
      <c r="AD2031" s="135"/>
      <c r="AE2031" s="144"/>
      <c r="AF2031" s="145"/>
      <c r="AG2031" s="135"/>
    </row>
    <row r="2032" spans="1:33" hidden="1">
      <c r="A2032" s="61" t="s">
        <v>6818</v>
      </c>
      <c r="B2032" s="31" t="s">
        <v>4621</v>
      </c>
      <c r="C2032" s="32" t="s">
        <v>2286</v>
      </c>
      <c r="D2032" s="32" t="s">
        <v>2177</v>
      </c>
      <c r="E2032" s="32" t="s">
        <v>2116</v>
      </c>
      <c r="F2032" s="32" t="s">
        <v>2119</v>
      </c>
      <c r="G2032" s="34" t="s">
        <v>2108</v>
      </c>
      <c r="H2032" s="35" t="s">
        <v>1701</v>
      </c>
      <c r="I2032" s="313">
        <v>5157</v>
      </c>
      <c r="J2032" s="341">
        <v>2416</v>
      </c>
      <c r="K2032" s="331">
        <v>75</v>
      </c>
      <c r="L2032" s="327">
        <v>720.94</v>
      </c>
      <c r="M2032" s="18">
        <f t="shared" si="300"/>
        <v>1.45433391E-2</v>
      </c>
      <c r="N2032" s="18">
        <f t="shared" si="301"/>
        <v>4.8737352900000003E-2</v>
      </c>
      <c r="O2032" s="36">
        <f t="shared" si="302"/>
        <v>2.4620584000000002E-3</v>
      </c>
      <c r="P2032" s="362">
        <f t="shared" si="303"/>
        <v>263440</v>
      </c>
      <c r="Q2032" s="211"/>
      <c r="R2032" s="209"/>
      <c r="S2032" s="211"/>
      <c r="T2032" s="209"/>
      <c r="U2032" s="201">
        <f t="shared" si="304"/>
        <v>263440</v>
      </c>
      <c r="V2032" s="223">
        <f t="shared" si="299"/>
        <v>263440</v>
      </c>
      <c r="W2032" s="155"/>
      <c r="X2032" s="158"/>
      <c r="Y2032" s="152"/>
      <c r="Z2032" s="123"/>
      <c r="AA2032" s="124"/>
      <c r="AB2032" s="118"/>
      <c r="AC2032" s="135"/>
      <c r="AD2032" s="135"/>
      <c r="AE2032" s="144"/>
      <c r="AF2032" s="145"/>
      <c r="AG2032" s="135"/>
    </row>
    <row r="2033" spans="1:33" hidden="1">
      <c r="A2033" s="61" t="s">
        <v>6819</v>
      </c>
      <c r="B2033" s="31" t="s">
        <v>4622</v>
      </c>
      <c r="C2033" s="32" t="s">
        <v>2286</v>
      </c>
      <c r="D2033" s="32" t="s">
        <v>2177</v>
      </c>
      <c r="E2033" s="32" t="s">
        <v>2115</v>
      </c>
      <c r="F2033" s="32" t="s">
        <v>2119</v>
      </c>
      <c r="G2033" s="34" t="s">
        <v>2108</v>
      </c>
      <c r="H2033" s="35" t="s">
        <v>1702</v>
      </c>
      <c r="I2033" s="313">
        <v>10610</v>
      </c>
      <c r="J2033" s="341">
        <v>878</v>
      </c>
      <c r="K2033" s="331">
        <v>78</v>
      </c>
      <c r="L2033" s="327">
        <v>1734.25</v>
      </c>
      <c r="M2033" s="18">
        <f t="shared" ref="M2033:M2038" si="305" xml:space="preserve"> ROUNDDOWN(K2033/I2033,10)</f>
        <v>7.3515550999999997E-3</v>
      </c>
      <c r="N2033" s="18">
        <f t="shared" ref="N2033:N2038" si="306">ROUNDDOWN(J2033*M2033/L2033,10)</f>
        <v>3.7218771000000002E-3</v>
      </c>
      <c r="O2033" s="36">
        <f t="shared" ref="O2033:O2038" si="307">ROUNDDOWN(N2033/$N$2500,10)</f>
        <v>1.8801749999999999E-4</v>
      </c>
      <c r="P2033" s="362">
        <f t="shared" si="303"/>
        <v>20117</v>
      </c>
      <c r="Q2033" s="211"/>
      <c r="R2033" s="209"/>
      <c r="S2033" s="209"/>
      <c r="T2033" s="209"/>
      <c r="U2033" s="201">
        <f t="shared" si="304"/>
        <v>20117</v>
      </c>
      <c r="V2033" s="223">
        <f t="shared" si="299"/>
        <v>20117</v>
      </c>
      <c r="W2033" s="155"/>
      <c r="X2033" s="158"/>
      <c r="Y2033" s="152"/>
      <c r="Z2033" s="123"/>
      <c r="AA2033" s="124"/>
      <c r="AB2033" s="118"/>
      <c r="AC2033" s="135"/>
      <c r="AD2033" s="135"/>
      <c r="AE2033" s="144"/>
      <c r="AF2033" s="145"/>
      <c r="AG2033" s="135"/>
    </row>
    <row r="2034" spans="1:33" hidden="1">
      <c r="A2034" s="61" t="s">
        <v>6820</v>
      </c>
      <c r="B2034" s="31" t="s">
        <v>4623</v>
      </c>
      <c r="C2034" s="32" t="s">
        <v>2286</v>
      </c>
      <c r="D2034" s="32" t="s">
        <v>2177</v>
      </c>
      <c r="E2034" s="32" t="s">
        <v>2120</v>
      </c>
      <c r="F2034" s="32" t="s">
        <v>2119</v>
      </c>
      <c r="G2034" s="34" t="s">
        <v>2108</v>
      </c>
      <c r="H2034" s="35" t="s">
        <v>1703</v>
      </c>
      <c r="I2034" s="313">
        <v>2618</v>
      </c>
      <c r="J2034" s="341">
        <v>506</v>
      </c>
      <c r="K2034" s="331">
        <v>29</v>
      </c>
      <c r="L2034" s="327">
        <v>1849.47</v>
      </c>
      <c r="M2034" s="18">
        <f t="shared" si="305"/>
        <v>1.10771581E-2</v>
      </c>
      <c r="N2034" s="18">
        <f t="shared" si="306"/>
        <v>3.0306206000000001E-3</v>
      </c>
      <c r="O2034" s="36">
        <f t="shared" si="307"/>
        <v>1.5309739999999999E-4</v>
      </c>
      <c r="P2034" s="362">
        <f t="shared" si="303"/>
        <v>16381</v>
      </c>
      <c r="Q2034" s="211"/>
      <c r="R2034" s="209"/>
      <c r="S2034" s="211"/>
      <c r="T2034" s="209"/>
      <c r="U2034" s="201">
        <f t="shared" si="304"/>
        <v>16381</v>
      </c>
      <c r="V2034" s="223">
        <f t="shared" si="299"/>
        <v>16381</v>
      </c>
      <c r="W2034" s="155"/>
      <c r="X2034" s="158"/>
      <c r="Y2034" s="152"/>
      <c r="Z2034" s="123"/>
      <c r="AA2034" s="124"/>
      <c r="AB2034" s="118"/>
      <c r="AC2034" s="135"/>
      <c r="AD2034" s="135"/>
      <c r="AE2034" s="144"/>
      <c r="AF2034" s="145"/>
      <c r="AG2034" s="135"/>
    </row>
    <row r="2035" spans="1:33" hidden="1">
      <c r="A2035" s="61" t="s">
        <v>6821</v>
      </c>
      <c r="B2035" s="31" t="s">
        <v>4624</v>
      </c>
      <c r="C2035" s="32" t="s">
        <v>2286</v>
      </c>
      <c r="D2035" s="32" t="s">
        <v>2177</v>
      </c>
      <c r="E2035" s="32" t="s">
        <v>2122</v>
      </c>
      <c r="F2035" s="32" t="s">
        <v>2119</v>
      </c>
      <c r="G2035" s="34" t="s">
        <v>2108</v>
      </c>
      <c r="H2035" s="35" t="s">
        <v>2176</v>
      </c>
      <c r="I2035" s="313">
        <v>2501</v>
      </c>
      <c r="J2035" s="341">
        <v>1645</v>
      </c>
      <c r="K2035" s="331">
        <v>17</v>
      </c>
      <c r="L2035" s="327">
        <v>1024.3699999999999</v>
      </c>
      <c r="M2035" s="18">
        <f t="shared" si="305"/>
        <v>6.7972809999999996E-3</v>
      </c>
      <c r="N2035" s="18">
        <f t="shared" si="306"/>
        <v>1.09155161E-2</v>
      </c>
      <c r="O2035" s="36">
        <f t="shared" si="307"/>
        <v>5.514176E-4</v>
      </c>
      <c r="P2035" s="362">
        <f t="shared" si="303"/>
        <v>59001</v>
      </c>
      <c r="Q2035" s="211"/>
      <c r="R2035" s="209"/>
      <c r="S2035" s="211"/>
      <c r="T2035" s="209"/>
      <c r="U2035" s="201">
        <f t="shared" si="304"/>
        <v>59001</v>
      </c>
      <c r="V2035" s="223">
        <f t="shared" si="299"/>
        <v>59001</v>
      </c>
      <c r="W2035" s="155"/>
      <c r="X2035" s="158"/>
      <c r="Y2035" s="152"/>
      <c r="Z2035" s="123"/>
      <c r="AA2035" s="124"/>
      <c r="AB2035" s="118"/>
      <c r="AC2035" s="135"/>
      <c r="AD2035" s="135"/>
      <c r="AE2035" s="144"/>
      <c r="AF2035" s="145"/>
      <c r="AG2035" s="135"/>
    </row>
    <row r="2036" spans="1:33" hidden="1">
      <c r="A2036" s="61" t="s">
        <v>6822</v>
      </c>
      <c r="B2036" s="31" t="s">
        <v>4625</v>
      </c>
      <c r="C2036" s="32" t="s">
        <v>2286</v>
      </c>
      <c r="D2036" s="32" t="s">
        <v>2177</v>
      </c>
      <c r="E2036" s="32" t="s">
        <v>2124</v>
      </c>
      <c r="F2036" s="32" t="s">
        <v>2119</v>
      </c>
      <c r="G2036" s="34" t="s">
        <v>2108</v>
      </c>
      <c r="H2036" s="35" t="s">
        <v>1704</v>
      </c>
      <c r="I2036" s="313">
        <v>4725</v>
      </c>
      <c r="J2036" s="341">
        <v>568</v>
      </c>
      <c r="K2036" s="331">
        <v>50</v>
      </c>
      <c r="L2036" s="327">
        <v>1184.32</v>
      </c>
      <c r="M2036" s="18">
        <f t="shared" si="305"/>
        <v>1.0582010500000001E-2</v>
      </c>
      <c r="N2036" s="18">
        <f t="shared" si="306"/>
        <v>5.0751332999999996E-3</v>
      </c>
      <c r="O2036" s="36">
        <f t="shared" si="307"/>
        <v>2.5637979999999999E-4</v>
      </c>
      <c r="P2036" s="362">
        <f t="shared" si="303"/>
        <v>27432</v>
      </c>
      <c r="Q2036" s="211"/>
      <c r="R2036" s="209"/>
      <c r="S2036" s="209"/>
      <c r="T2036" s="209"/>
      <c r="U2036" s="201">
        <f t="shared" si="304"/>
        <v>27432</v>
      </c>
      <c r="V2036" s="223">
        <f t="shared" si="299"/>
        <v>27432</v>
      </c>
      <c r="W2036" s="155"/>
      <c r="X2036" s="158"/>
      <c r="Y2036" s="152"/>
      <c r="Z2036" s="123"/>
      <c r="AA2036" s="124"/>
      <c r="AB2036" s="118"/>
      <c r="AC2036" s="135"/>
      <c r="AD2036" s="135"/>
      <c r="AE2036" s="144"/>
      <c r="AF2036" s="145"/>
      <c r="AG2036" s="135"/>
    </row>
    <row r="2037" spans="1:33" hidden="1">
      <c r="A2037" s="61" t="s">
        <v>6823</v>
      </c>
      <c r="B2037" s="31" t="s">
        <v>4626</v>
      </c>
      <c r="C2037" s="32" t="s">
        <v>2286</v>
      </c>
      <c r="D2037" s="32" t="s">
        <v>2177</v>
      </c>
      <c r="E2037" s="32" t="s">
        <v>2126</v>
      </c>
      <c r="F2037" s="32">
        <v>3</v>
      </c>
      <c r="G2037" s="34" t="s">
        <v>2109</v>
      </c>
      <c r="H2037" s="35" t="s">
        <v>1705</v>
      </c>
      <c r="I2037" s="313">
        <v>19132</v>
      </c>
      <c r="J2037" s="341">
        <v>502</v>
      </c>
      <c r="K2037" s="331">
        <v>109</v>
      </c>
      <c r="L2037" s="327">
        <v>1788.89</v>
      </c>
      <c r="M2037" s="18">
        <f t="shared" si="305"/>
        <v>5.6972610999999999E-3</v>
      </c>
      <c r="N2037" s="18">
        <f t="shared" si="306"/>
        <v>1.5987707E-3</v>
      </c>
      <c r="O2037" s="36">
        <f t="shared" si="307"/>
        <v>8.0764800000000003E-5</v>
      </c>
      <c r="P2037" s="362">
        <f t="shared" si="303"/>
        <v>8641</v>
      </c>
      <c r="Q2037" s="211"/>
      <c r="R2037" s="209"/>
      <c r="S2037" s="211"/>
      <c r="T2037" s="209"/>
      <c r="U2037" s="201">
        <f t="shared" si="304"/>
        <v>8641</v>
      </c>
      <c r="V2037" s="223">
        <f t="shared" si="299"/>
        <v>8641</v>
      </c>
      <c r="W2037" s="155"/>
      <c r="X2037" s="158"/>
      <c r="Y2037" s="152"/>
      <c r="Z2037" s="123"/>
      <c r="AA2037" s="124"/>
      <c r="AB2037" s="118"/>
      <c r="AC2037" s="135"/>
      <c r="AD2037" s="135"/>
      <c r="AE2037" s="144"/>
      <c r="AF2037" s="145"/>
      <c r="AG2037" s="135"/>
    </row>
    <row r="2038" spans="1:33" ht="21" hidden="1" thickBot="1">
      <c r="A2038" s="78" t="s">
        <v>6824</v>
      </c>
      <c r="B2038" s="64" t="s">
        <v>4627</v>
      </c>
      <c r="C2038" s="65" t="s">
        <v>2286</v>
      </c>
      <c r="D2038" s="65" t="s">
        <v>2292</v>
      </c>
      <c r="E2038" s="65" t="s">
        <v>2116</v>
      </c>
      <c r="F2038" s="65" t="s">
        <v>2117</v>
      </c>
      <c r="G2038" s="66" t="s">
        <v>2107</v>
      </c>
      <c r="H2038" s="67" t="s">
        <v>1706</v>
      </c>
      <c r="I2038" s="313">
        <v>193415</v>
      </c>
      <c r="J2038" s="341">
        <v>21670</v>
      </c>
      <c r="K2038" s="331">
        <v>235</v>
      </c>
      <c r="L2038" s="327">
        <v>2111.25</v>
      </c>
      <c r="M2038" s="68">
        <f t="shared" si="305"/>
        <v>1.215004E-3</v>
      </c>
      <c r="N2038" s="68">
        <f t="shared" si="306"/>
        <v>1.24708758E-2</v>
      </c>
      <c r="O2038" s="69">
        <f t="shared" si="307"/>
        <v>6.2998950000000002E-4</v>
      </c>
      <c r="P2038" s="362">
        <f t="shared" si="303"/>
        <v>67408</v>
      </c>
      <c r="Q2038" s="211"/>
      <c r="R2038" s="209"/>
      <c r="S2038" s="269"/>
      <c r="T2038" s="209"/>
      <c r="U2038" s="201">
        <f t="shared" si="304"/>
        <v>67408</v>
      </c>
      <c r="V2038" s="223">
        <f t="shared" si="299"/>
        <v>67408</v>
      </c>
      <c r="W2038" s="155"/>
      <c r="X2038" s="158"/>
      <c r="Y2038" s="152"/>
      <c r="Z2038" s="123"/>
      <c r="AA2038" s="124"/>
      <c r="AB2038" s="118"/>
      <c r="AC2038" s="135"/>
      <c r="AD2038" s="135"/>
      <c r="AE2038" s="144"/>
      <c r="AF2038" s="145"/>
      <c r="AG2038" s="135"/>
    </row>
    <row r="2039" spans="1:33" s="9" customFormat="1" ht="21" hidden="1" thickBot="1">
      <c r="A2039" s="86" t="s">
        <v>4983</v>
      </c>
      <c r="B2039" s="87"/>
      <c r="C2039" s="70">
        <v>26</v>
      </c>
      <c r="D2039" s="71" t="s">
        <v>1686</v>
      </c>
      <c r="E2039" s="72"/>
      <c r="F2039" s="72"/>
      <c r="G2039" s="73"/>
      <c r="H2039" s="74"/>
      <c r="I2039" s="173">
        <f>SUM(I1937:I2038)</f>
        <v>1224626</v>
      </c>
      <c r="J2039" s="173">
        <f>SUM(J1937:J2038)</f>
        <v>150795</v>
      </c>
      <c r="K2039" s="332">
        <f>SUM(K1937:K2038)</f>
        <v>7380</v>
      </c>
      <c r="L2039" s="177"/>
      <c r="M2039" s="75"/>
      <c r="N2039" s="75"/>
      <c r="O2039" s="76"/>
      <c r="P2039" s="77">
        <f>SUM(P1937:P2038)</f>
        <v>5934850</v>
      </c>
      <c r="Q2039" s="207">
        <f>SUM(Q1937:Q2038)</f>
        <v>0</v>
      </c>
      <c r="R2039" s="207">
        <f t="shared" ref="R2039:T2039" si="308">SUM(R1937:R2038)</f>
        <v>0</v>
      </c>
      <c r="S2039" s="207">
        <f t="shared" si="308"/>
        <v>0</v>
      </c>
      <c r="T2039" s="207">
        <f t="shared" si="308"/>
        <v>0</v>
      </c>
      <c r="U2039" s="265">
        <f>SUM(U1937:U2038)</f>
        <v>5934850</v>
      </c>
      <c r="V2039" s="224"/>
      <c r="W2039" s="154"/>
      <c r="X2039" s="152"/>
      <c r="Y2039" s="154"/>
      <c r="Z2039" s="121"/>
      <c r="AA2039" s="124"/>
      <c r="AB2039" s="121"/>
      <c r="AC2039" s="143"/>
      <c r="AD2039" s="143"/>
      <c r="AE2039" s="143"/>
      <c r="AF2039" s="143"/>
      <c r="AG2039" s="143"/>
    </row>
    <row r="2040" spans="1:33" hidden="1">
      <c r="A2040" s="79" t="s">
        <v>6825</v>
      </c>
      <c r="B2040" s="80" t="s">
        <v>4628</v>
      </c>
      <c r="C2040" s="81" t="s">
        <v>3249</v>
      </c>
      <c r="D2040" s="81" t="s">
        <v>2116</v>
      </c>
      <c r="E2040" s="81" t="s">
        <v>2116</v>
      </c>
      <c r="F2040" s="81" t="s">
        <v>2117</v>
      </c>
      <c r="G2040" s="82" t="s">
        <v>2107</v>
      </c>
      <c r="H2040" s="83" t="s">
        <v>1707</v>
      </c>
      <c r="I2040" s="315">
        <v>22984</v>
      </c>
      <c r="J2040" s="347">
        <v>2826</v>
      </c>
      <c r="K2040" s="338">
        <v>211</v>
      </c>
      <c r="L2040" s="329">
        <v>1491.27</v>
      </c>
      <c r="M2040" s="84">
        <f t="shared" ref="M2040:M2071" si="309" xml:space="preserve"> ROUNDDOWN(K2040/I2040,10)</f>
        <v>9.1802992999999999E-3</v>
      </c>
      <c r="N2040" s="84">
        <f t="shared" ref="N2040:N2071" si="310">ROUNDDOWN(J2040*M2040/L2040,10)</f>
        <v>1.7396933999999999E-2</v>
      </c>
      <c r="O2040" s="85">
        <f t="shared" ref="O2040:O2071" si="311">ROUNDDOWN(N2040/$N$2500,10)</f>
        <v>8.7883860000000005E-4</v>
      </c>
      <c r="P2040" s="362">
        <f>ROUNDDOWN(107000000*O2040,0)</f>
        <v>94035</v>
      </c>
      <c r="Q2040" s="221"/>
      <c r="R2040" s="222"/>
      <c r="S2040" s="222"/>
      <c r="T2040" s="222"/>
      <c r="U2040" s="204">
        <f>MIN(P2040:S2040)</f>
        <v>94035</v>
      </c>
      <c r="V2040" s="223">
        <f t="shared" si="299"/>
        <v>94035</v>
      </c>
      <c r="W2040" s="159"/>
      <c r="X2040" s="158"/>
      <c r="Y2040" s="152"/>
      <c r="Z2040" s="123"/>
      <c r="AA2040" s="124"/>
      <c r="AB2040" s="118"/>
      <c r="AC2040" s="135"/>
      <c r="AD2040" s="135"/>
      <c r="AE2040" s="144"/>
      <c r="AF2040" s="145"/>
      <c r="AG2040" s="135"/>
    </row>
    <row r="2041" spans="1:33" hidden="1">
      <c r="A2041" s="61" t="s">
        <v>6826</v>
      </c>
      <c r="B2041" s="31" t="s">
        <v>4629</v>
      </c>
      <c r="C2041" s="53" t="s">
        <v>3249</v>
      </c>
      <c r="D2041" s="54" t="s">
        <v>2116</v>
      </c>
      <c r="E2041" s="53" t="s">
        <v>2115</v>
      </c>
      <c r="F2041" s="32" t="s">
        <v>2117</v>
      </c>
      <c r="G2041" s="34" t="s">
        <v>2107</v>
      </c>
      <c r="H2041" s="35" t="s">
        <v>1708</v>
      </c>
      <c r="I2041" s="315">
        <v>3887</v>
      </c>
      <c r="J2041" s="347">
        <v>493</v>
      </c>
      <c r="K2041" s="338">
        <v>57</v>
      </c>
      <c r="L2041" s="327">
        <v>1238.8599999999999</v>
      </c>
      <c r="M2041" s="18">
        <f t="shared" si="309"/>
        <v>1.4664265500000001E-2</v>
      </c>
      <c r="N2041" s="18">
        <f t="shared" si="310"/>
        <v>5.8355930999999996E-3</v>
      </c>
      <c r="O2041" s="36">
        <f t="shared" si="311"/>
        <v>2.9479579999999999E-4</v>
      </c>
      <c r="P2041" s="362">
        <f t="shared" ref="P2041:P2104" si="312">ROUNDDOWN(107000000*O2041,0)</f>
        <v>31543</v>
      </c>
      <c r="Q2041" s="221"/>
      <c r="R2041" s="222"/>
      <c r="S2041" s="222"/>
      <c r="T2041" s="222"/>
      <c r="U2041" s="204">
        <f t="shared" ref="U2041:U2104" si="313">MIN(P2041:S2041)</f>
        <v>31543</v>
      </c>
      <c r="V2041" s="223">
        <f t="shared" si="299"/>
        <v>31543</v>
      </c>
      <c r="W2041" s="159"/>
      <c r="X2041" s="158"/>
      <c r="Y2041" s="152"/>
      <c r="Z2041" s="123"/>
      <c r="AA2041" s="124"/>
      <c r="AB2041" s="118"/>
      <c r="AC2041" s="135"/>
      <c r="AD2041" s="135"/>
      <c r="AE2041" s="144"/>
      <c r="AF2041" s="145"/>
      <c r="AG2041" s="135"/>
    </row>
    <row r="2042" spans="1:33" hidden="1">
      <c r="A2042" s="61" t="s">
        <v>6827</v>
      </c>
      <c r="B2042" s="31" t="s">
        <v>4630</v>
      </c>
      <c r="C2042" s="32" t="s">
        <v>3249</v>
      </c>
      <c r="D2042" s="32" t="s">
        <v>2116</v>
      </c>
      <c r="E2042" s="32" t="s">
        <v>2120</v>
      </c>
      <c r="F2042" s="32" t="s">
        <v>2119</v>
      </c>
      <c r="G2042" s="34" t="s">
        <v>2108</v>
      </c>
      <c r="H2042" s="35" t="s">
        <v>1707</v>
      </c>
      <c r="I2042" s="315">
        <v>10630</v>
      </c>
      <c r="J2042" s="347">
        <v>1482</v>
      </c>
      <c r="K2042" s="338">
        <v>173</v>
      </c>
      <c r="L2042" s="327">
        <v>1320.98</v>
      </c>
      <c r="M2042" s="18">
        <f t="shared" si="309"/>
        <v>1.6274694199999998E-2</v>
      </c>
      <c r="N2042" s="18">
        <f t="shared" si="310"/>
        <v>1.8258487399999999E-2</v>
      </c>
      <c r="O2042" s="36">
        <f t="shared" si="311"/>
        <v>9.2236149999999997E-4</v>
      </c>
      <c r="P2042" s="362">
        <f t="shared" si="312"/>
        <v>98692</v>
      </c>
      <c r="Q2042" s="221"/>
      <c r="R2042" s="222"/>
      <c r="S2042" s="222"/>
      <c r="T2042" s="222"/>
      <c r="U2042" s="204">
        <f t="shared" si="313"/>
        <v>98692</v>
      </c>
      <c r="V2042" s="223">
        <f t="shared" si="299"/>
        <v>98692</v>
      </c>
      <c r="W2042" s="159"/>
      <c r="X2042" s="158"/>
      <c r="Y2042" s="152"/>
      <c r="Z2042" s="123"/>
      <c r="AA2042" s="124"/>
      <c r="AB2042" s="118"/>
      <c r="AC2042" s="135"/>
      <c r="AD2042" s="135"/>
      <c r="AE2042" s="144"/>
      <c r="AF2042" s="145"/>
      <c r="AG2042" s="135"/>
    </row>
    <row r="2043" spans="1:33" hidden="1">
      <c r="A2043" s="61" t="s">
        <v>6828</v>
      </c>
      <c r="B2043" s="31" t="s">
        <v>4631</v>
      </c>
      <c r="C2043" s="53" t="s">
        <v>3249</v>
      </c>
      <c r="D2043" s="53" t="s">
        <v>2116</v>
      </c>
      <c r="E2043" s="53" t="s">
        <v>2122</v>
      </c>
      <c r="F2043" s="32">
        <v>3</v>
      </c>
      <c r="G2043" s="34" t="s">
        <v>2109</v>
      </c>
      <c r="H2043" s="35" t="s">
        <v>1709</v>
      </c>
      <c r="I2043" s="315">
        <v>6198</v>
      </c>
      <c r="J2043" s="347">
        <v>791</v>
      </c>
      <c r="K2043" s="338">
        <v>45</v>
      </c>
      <c r="L2043" s="327">
        <v>1261.47</v>
      </c>
      <c r="M2043" s="18">
        <f t="shared" si="309"/>
        <v>7.2604065000000002E-3</v>
      </c>
      <c r="N2043" s="18">
        <f t="shared" si="310"/>
        <v>4.5526103999999996E-3</v>
      </c>
      <c r="O2043" s="36">
        <f t="shared" si="311"/>
        <v>2.299836E-4</v>
      </c>
      <c r="P2043" s="362">
        <f t="shared" si="312"/>
        <v>24608</v>
      </c>
      <c r="Q2043" s="221"/>
      <c r="R2043" s="222"/>
      <c r="S2043" s="222"/>
      <c r="T2043" s="222"/>
      <c r="U2043" s="204">
        <f t="shared" si="313"/>
        <v>24608</v>
      </c>
      <c r="V2043" s="223">
        <f t="shared" si="299"/>
        <v>24608</v>
      </c>
      <c r="W2043" s="159"/>
      <c r="X2043" s="158"/>
      <c r="Y2043" s="152"/>
      <c r="Z2043" s="123"/>
      <c r="AA2043" s="124"/>
      <c r="AB2043" s="118"/>
      <c r="AC2043" s="135"/>
      <c r="AD2043" s="135"/>
      <c r="AE2043" s="144"/>
      <c r="AF2043" s="145"/>
      <c r="AG2043" s="135"/>
    </row>
    <row r="2044" spans="1:33" hidden="1">
      <c r="A2044" s="61" t="s">
        <v>6829</v>
      </c>
      <c r="B2044" s="31" t="s">
        <v>4632</v>
      </c>
      <c r="C2044" s="53" t="s">
        <v>3249</v>
      </c>
      <c r="D2044" s="53" t="s">
        <v>2116</v>
      </c>
      <c r="E2044" s="53" t="s">
        <v>2124</v>
      </c>
      <c r="F2044" s="32" t="s">
        <v>2119</v>
      </c>
      <c r="G2044" s="34" t="s">
        <v>2108</v>
      </c>
      <c r="H2044" s="35" t="s">
        <v>1708</v>
      </c>
      <c r="I2044" s="315">
        <v>6783</v>
      </c>
      <c r="J2044" s="347">
        <v>946</v>
      </c>
      <c r="K2044" s="338">
        <v>154</v>
      </c>
      <c r="L2044" s="327">
        <v>1442.62</v>
      </c>
      <c r="M2044" s="18">
        <f t="shared" si="309"/>
        <v>2.2703818300000001E-2</v>
      </c>
      <c r="N2044" s="18">
        <f t="shared" si="310"/>
        <v>1.4888059299999999E-2</v>
      </c>
      <c r="O2044" s="36">
        <f t="shared" si="311"/>
        <v>7.5209810000000002E-4</v>
      </c>
      <c r="P2044" s="362">
        <f t="shared" si="312"/>
        <v>80474</v>
      </c>
      <c r="Q2044" s="221"/>
      <c r="R2044" s="222"/>
      <c r="S2044" s="222"/>
      <c r="T2044" s="222"/>
      <c r="U2044" s="204">
        <f t="shared" si="313"/>
        <v>80474</v>
      </c>
      <c r="V2044" s="223">
        <f t="shared" si="299"/>
        <v>80474</v>
      </c>
      <c r="W2044" s="159"/>
      <c r="X2044" s="158"/>
      <c r="Y2044" s="152"/>
      <c r="Z2044" s="123"/>
      <c r="AA2044" s="124"/>
      <c r="AB2044" s="118"/>
      <c r="AC2044" s="135"/>
      <c r="AD2044" s="135"/>
      <c r="AE2044" s="144"/>
      <c r="AF2044" s="145"/>
      <c r="AG2044" s="135"/>
    </row>
    <row r="2045" spans="1:33" hidden="1">
      <c r="A2045" s="61" t="s">
        <v>6830</v>
      </c>
      <c r="B2045" s="31" t="s">
        <v>4633</v>
      </c>
      <c r="C2045" s="53" t="s">
        <v>3249</v>
      </c>
      <c r="D2045" s="53" t="s">
        <v>2116</v>
      </c>
      <c r="E2045" s="53" t="s">
        <v>2126</v>
      </c>
      <c r="F2045" s="32">
        <v>3</v>
      </c>
      <c r="G2045" s="34" t="s">
        <v>2109</v>
      </c>
      <c r="H2045" s="35" t="s">
        <v>1710</v>
      </c>
      <c r="I2045" s="315">
        <v>6080</v>
      </c>
      <c r="J2045" s="347">
        <v>773</v>
      </c>
      <c r="K2045" s="338">
        <v>105</v>
      </c>
      <c r="L2045" s="327">
        <v>1084.26</v>
      </c>
      <c r="M2045" s="18">
        <f t="shared" si="309"/>
        <v>1.7269736800000001E-2</v>
      </c>
      <c r="N2045" s="18">
        <f t="shared" si="310"/>
        <v>1.23120898E-2</v>
      </c>
      <c r="O2045" s="36">
        <f t="shared" si="311"/>
        <v>6.2196820000000005E-4</v>
      </c>
      <c r="P2045" s="362">
        <f t="shared" si="312"/>
        <v>66550</v>
      </c>
      <c r="Q2045" s="221"/>
      <c r="R2045" s="222"/>
      <c r="S2045" s="222"/>
      <c r="T2045" s="222"/>
      <c r="U2045" s="204">
        <f t="shared" si="313"/>
        <v>66550</v>
      </c>
      <c r="V2045" s="223">
        <f t="shared" si="299"/>
        <v>66550</v>
      </c>
      <c r="W2045" s="159"/>
      <c r="X2045" s="158"/>
      <c r="Y2045" s="152"/>
      <c r="Z2045" s="123"/>
      <c r="AA2045" s="124"/>
      <c r="AB2045" s="118"/>
      <c r="AC2045" s="135"/>
      <c r="AD2045" s="135"/>
      <c r="AE2045" s="144"/>
      <c r="AF2045" s="145"/>
      <c r="AG2045" s="135"/>
    </row>
    <row r="2046" spans="1:33" hidden="1">
      <c r="A2046" s="61" t="s">
        <v>6831</v>
      </c>
      <c r="B2046" s="31" t="s">
        <v>4634</v>
      </c>
      <c r="C2046" s="32" t="s">
        <v>3249</v>
      </c>
      <c r="D2046" s="32" t="s">
        <v>2115</v>
      </c>
      <c r="E2046" s="32" t="s">
        <v>2116</v>
      </c>
      <c r="F2046" s="32" t="s">
        <v>2117</v>
      </c>
      <c r="G2046" s="34" t="s">
        <v>2107</v>
      </c>
      <c r="H2046" s="35" t="s">
        <v>1711</v>
      </c>
      <c r="I2046" s="315">
        <v>16974</v>
      </c>
      <c r="J2046" s="347">
        <v>2183</v>
      </c>
      <c r="K2046" s="338">
        <v>93</v>
      </c>
      <c r="L2046" s="327">
        <v>1630.84</v>
      </c>
      <c r="M2046" s="18">
        <f t="shared" si="309"/>
        <v>5.4789677999999998E-3</v>
      </c>
      <c r="N2046" s="18">
        <f t="shared" si="310"/>
        <v>7.3340037000000002E-3</v>
      </c>
      <c r="O2046" s="36">
        <f t="shared" si="311"/>
        <v>3.7049080000000001E-4</v>
      </c>
      <c r="P2046" s="362">
        <f t="shared" si="312"/>
        <v>39642</v>
      </c>
      <c r="Q2046" s="221"/>
      <c r="R2046" s="222"/>
      <c r="S2046" s="222"/>
      <c r="T2046" s="222"/>
      <c r="U2046" s="204">
        <f t="shared" si="313"/>
        <v>39642</v>
      </c>
      <c r="V2046" s="223">
        <f t="shared" si="299"/>
        <v>39642</v>
      </c>
      <c r="W2046" s="159"/>
      <c r="X2046" s="158"/>
      <c r="Y2046" s="152"/>
      <c r="Z2046" s="123"/>
      <c r="AA2046" s="124"/>
      <c r="AB2046" s="118"/>
      <c r="AC2046" s="135"/>
      <c r="AD2046" s="135"/>
      <c r="AE2046" s="144"/>
      <c r="AF2046" s="145"/>
      <c r="AG2046" s="135"/>
    </row>
    <row r="2047" spans="1:33" hidden="1">
      <c r="A2047" s="61" t="s">
        <v>6832</v>
      </c>
      <c r="B2047" s="31" t="s">
        <v>4635</v>
      </c>
      <c r="C2047" s="32" t="s">
        <v>3249</v>
      </c>
      <c r="D2047" s="32" t="s">
        <v>2115</v>
      </c>
      <c r="E2047" s="32" t="s">
        <v>2115</v>
      </c>
      <c r="F2047" s="32" t="s">
        <v>2119</v>
      </c>
      <c r="G2047" s="34" t="s">
        <v>2108</v>
      </c>
      <c r="H2047" s="35" t="s">
        <v>1711</v>
      </c>
      <c r="I2047" s="315">
        <v>6013</v>
      </c>
      <c r="J2047" s="347">
        <v>814</v>
      </c>
      <c r="K2047" s="338">
        <v>91</v>
      </c>
      <c r="L2047" s="327">
        <v>1644.58</v>
      </c>
      <c r="M2047" s="18">
        <f t="shared" si="309"/>
        <v>1.51338766E-2</v>
      </c>
      <c r="N2047" s="18">
        <f t="shared" si="310"/>
        <v>7.4906514000000002E-3</v>
      </c>
      <c r="O2047" s="36">
        <f t="shared" si="311"/>
        <v>3.784042E-4</v>
      </c>
      <c r="P2047" s="362">
        <f t="shared" si="312"/>
        <v>40489</v>
      </c>
      <c r="Q2047" s="221"/>
      <c r="R2047" s="222"/>
      <c r="S2047" s="222"/>
      <c r="T2047" s="222"/>
      <c r="U2047" s="204">
        <f t="shared" si="313"/>
        <v>40489</v>
      </c>
      <c r="V2047" s="223">
        <f t="shared" si="299"/>
        <v>40489</v>
      </c>
      <c r="W2047" s="159"/>
      <c r="X2047" s="158"/>
      <c r="Y2047" s="152"/>
      <c r="Z2047" s="123"/>
      <c r="AA2047" s="124"/>
      <c r="AB2047" s="118"/>
      <c r="AC2047" s="135"/>
      <c r="AD2047" s="135"/>
      <c r="AE2047" s="144"/>
      <c r="AF2047" s="145"/>
      <c r="AG2047" s="135"/>
    </row>
    <row r="2048" spans="1:33" hidden="1">
      <c r="A2048" s="61" t="s">
        <v>6833</v>
      </c>
      <c r="B2048" s="31" t="s">
        <v>4636</v>
      </c>
      <c r="C2048" s="53" t="s">
        <v>3249</v>
      </c>
      <c r="D2048" s="53" t="s">
        <v>2115</v>
      </c>
      <c r="E2048" s="53" t="s">
        <v>2120</v>
      </c>
      <c r="F2048" s="32">
        <v>3</v>
      </c>
      <c r="G2048" s="34" t="s">
        <v>2109</v>
      </c>
      <c r="H2048" s="35" t="s">
        <v>1712</v>
      </c>
      <c r="I2048" s="315">
        <v>3515</v>
      </c>
      <c r="J2048" s="347">
        <v>420</v>
      </c>
      <c r="K2048" s="338">
        <v>22</v>
      </c>
      <c r="L2048" s="327">
        <v>1279.57</v>
      </c>
      <c r="M2048" s="18">
        <f t="shared" si="309"/>
        <v>6.2588903999999997E-3</v>
      </c>
      <c r="N2048" s="18">
        <f t="shared" si="310"/>
        <v>2.0543885E-3</v>
      </c>
      <c r="O2048" s="36">
        <f t="shared" si="311"/>
        <v>1.037812E-4</v>
      </c>
      <c r="P2048" s="362">
        <f t="shared" si="312"/>
        <v>11104</v>
      </c>
      <c r="Q2048" s="221"/>
      <c r="R2048" s="222"/>
      <c r="S2048" s="222"/>
      <c r="T2048" s="222"/>
      <c r="U2048" s="204">
        <f t="shared" si="313"/>
        <v>11104</v>
      </c>
      <c r="V2048" s="223">
        <f t="shared" si="299"/>
        <v>11104</v>
      </c>
      <c r="W2048" s="159"/>
      <c r="X2048" s="158"/>
      <c r="Y2048" s="152"/>
      <c r="Z2048" s="123"/>
      <c r="AA2048" s="124"/>
      <c r="AB2048" s="118"/>
      <c r="AC2048" s="135"/>
      <c r="AD2048" s="135"/>
      <c r="AE2048" s="144"/>
      <c r="AF2048" s="145"/>
      <c r="AG2048" s="135"/>
    </row>
    <row r="2049" spans="1:33" hidden="1">
      <c r="A2049" s="61" t="s">
        <v>6834</v>
      </c>
      <c r="B2049" s="31" t="s">
        <v>4637</v>
      </c>
      <c r="C2049" s="53" t="s">
        <v>3249</v>
      </c>
      <c r="D2049" s="53" t="s">
        <v>2115</v>
      </c>
      <c r="E2049" s="53" t="s">
        <v>2122</v>
      </c>
      <c r="F2049" s="32" t="s">
        <v>2119</v>
      </c>
      <c r="G2049" s="34" t="s">
        <v>2108</v>
      </c>
      <c r="H2049" s="35" t="s">
        <v>1713</v>
      </c>
      <c r="I2049" s="315">
        <v>2763</v>
      </c>
      <c r="J2049" s="347">
        <v>297</v>
      </c>
      <c r="K2049" s="338">
        <v>62</v>
      </c>
      <c r="L2049" s="327">
        <v>1293.82</v>
      </c>
      <c r="M2049" s="18">
        <f t="shared" si="309"/>
        <v>2.2439377399999998E-2</v>
      </c>
      <c r="N2049" s="18">
        <f t="shared" si="310"/>
        <v>5.1510217999999998E-3</v>
      </c>
      <c r="O2049" s="36">
        <f t="shared" si="311"/>
        <v>2.602134E-4</v>
      </c>
      <c r="P2049" s="362">
        <f t="shared" si="312"/>
        <v>27842</v>
      </c>
      <c r="Q2049" s="221"/>
      <c r="R2049" s="222"/>
      <c r="S2049" s="222"/>
      <c r="T2049" s="222"/>
      <c r="U2049" s="204">
        <f t="shared" si="313"/>
        <v>27842</v>
      </c>
      <c r="V2049" s="223">
        <f t="shared" si="299"/>
        <v>27842</v>
      </c>
      <c r="W2049" s="159"/>
      <c r="X2049" s="158"/>
      <c r="Y2049" s="152"/>
      <c r="Z2049" s="123"/>
      <c r="AA2049" s="124"/>
      <c r="AB2049" s="118"/>
      <c r="AC2049" s="135"/>
      <c r="AD2049" s="135"/>
      <c r="AE2049" s="144"/>
      <c r="AF2049" s="145"/>
      <c r="AG2049" s="135"/>
    </row>
    <row r="2050" spans="1:33" hidden="1">
      <c r="A2050" s="61" t="s">
        <v>6835</v>
      </c>
      <c r="B2050" s="31" t="s">
        <v>4638</v>
      </c>
      <c r="C2050" s="53" t="s">
        <v>3249</v>
      </c>
      <c r="D2050" s="53" t="s">
        <v>2115</v>
      </c>
      <c r="E2050" s="53" t="s">
        <v>2124</v>
      </c>
      <c r="F2050" s="32">
        <v>3</v>
      </c>
      <c r="G2050" s="34" t="s">
        <v>2109</v>
      </c>
      <c r="H2050" s="35" t="s">
        <v>1714</v>
      </c>
      <c r="I2050" s="315">
        <v>6111</v>
      </c>
      <c r="J2050" s="347">
        <v>667</v>
      </c>
      <c r="K2050" s="338">
        <v>106</v>
      </c>
      <c r="L2050" s="327">
        <v>1286.3</v>
      </c>
      <c r="M2050" s="18">
        <f t="shared" si="309"/>
        <v>1.7345769899999999E-2</v>
      </c>
      <c r="N2050" s="18">
        <f t="shared" si="310"/>
        <v>8.9945023999999998E-3</v>
      </c>
      <c r="O2050" s="36">
        <f t="shared" si="311"/>
        <v>4.5437400000000001E-4</v>
      </c>
      <c r="P2050" s="362">
        <f t="shared" si="312"/>
        <v>48618</v>
      </c>
      <c r="Q2050" s="221"/>
      <c r="R2050" s="222"/>
      <c r="S2050" s="222"/>
      <c r="T2050" s="222"/>
      <c r="U2050" s="204">
        <f t="shared" si="313"/>
        <v>48618</v>
      </c>
      <c r="V2050" s="223">
        <f t="shared" si="299"/>
        <v>48618</v>
      </c>
      <c r="W2050" s="159"/>
      <c r="X2050" s="158"/>
      <c r="Y2050" s="152"/>
      <c r="Z2050" s="123"/>
      <c r="AA2050" s="124"/>
      <c r="AB2050" s="118"/>
      <c r="AC2050" s="135"/>
      <c r="AD2050" s="135"/>
      <c r="AE2050" s="144"/>
      <c r="AF2050" s="145"/>
      <c r="AG2050" s="135"/>
    </row>
    <row r="2051" spans="1:33" hidden="1">
      <c r="A2051" s="61" t="s">
        <v>6836</v>
      </c>
      <c r="B2051" s="31" t="s">
        <v>4639</v>
      </c>
      <c r="C2051" s="53" t="s">
        <v>3249</v>
      </c>
      <c r="D2051" s="53" t="s">
        <v>2115</v>
      </c>
      <c r="E2051" s="53" t="s">
        <v>2126</v>
      </c>
      <c r="F2051" s="32" t="s">
        <v>2119</v>
      </c>
      <c r="G2051" s="34" t="s">
        <v>2108</v>
      </c>
      <c r="H2051" s="35" t="s">
        <v>1715</v>
      </c>
      <c r="I2051" s="315">
        <v>2465</v>
      </c>
      <c r="J2051" s="347">
        <v>371</v>
      </c>
      <c r="K2051" s="338">
        <v>15</v>
      </c>
      <c r="L2051" s="327">
        <v>2362.5500000000002</v>
      </c>
      <c r="M2051" s="18">
        <f t="shared" si="309"/>
        <v>6.0851925999999999E-3</v>
      </c>
      <c r="N2051" s="18">
        <f t="shared" si="310"/>
        <v>9.5558030000000003E-4</v>
      </c>
      <c r="O2051" s="36">
        <f t="shared" si="311"/>
        <v>4.8272900000000003E-5</v>
      </c>
      <c r="P2051" s="362">
        <f t="shared" si="312"/>
        <v>5165</v>
      </c>
      <c r="Q2051" s="221"/>
      <c r="R2051" s="222"/>
      <c r="S2051" s="222"/>
      <c r="T2051" s="222"/>
      <c r="U2051" s="204">
        <f t="shared" si="313"/>
        <v>5165</v>
      </c>
      <c r="V2051" s="223">
        <f t="shared" si="299"/>
        <v>5165</v>
      </c>
      <c r="W2051" s="159"/>
      <c r="X2051" s="158"/>
      <c r="Y2051" s="152"/>
      <c r="Z2051" s="123"/>
      <c r="AA2051" s="124"/>
      <c r="AB2051" s="118"/>
      <c r="AC2051" s="135"/>
      <c r="AD2051" s="135"/>
      <c r="AE2051" s="144"/>
      <c r="AF2051" s="145"/>
      <c r="AG2051" s="135"/>
    </row>
    <row r="2052" spans="1:33" hidden="1">
      <c r="A2052" s="61" t="s">
        <v>6837</v>
      </c>
      <c r="B2052" s="31" t="s">
        <v>4640</v>
      </c>
      <c r="C2052" s="53" t="s">
        <v>3249</v>
      </c>
      <c r="D2052" s="53" t="s">
        <v>2115</v>
      </c>
      <c r="E2052" s="53" t="s">
        <v>2133</v>
      </c>
      <c r="F2052" s="32" t="s">
        <v>2119</v>
      </c>
      <c r="G2052" s="34" t="s">
        <v>2108</v>
      </c>
      <c r="H2052" s="35" t="s">
        <v>1716</v>
      </c>
      <c r="I2052" s="315">
        <v>2935</v>
      </c>
      <c r="J2052" s="347">
        <v>381</v>
      </c>
      <c r="K2052" s="338">
        <v>68</v>
      </c>
      <c r="L2052" s="327">
        <v>1459.59</v>
      </c>
      <c r="M2052" s="18">
        <f t="shared" si="309"/>
        <v>2.3168654100000002E-2</v>
      </c>
      <c r="N2052" s="18">
        <f t="shared" si="310"/>
        <v>6.0477648999999996E-3</v>
      </c>
      <c r="O2052" s="36">
        <f t="shared" si="311"/>
        <v>3.0551409999999998E-4</v>
      </c>
      <c r="P2052" s="362">
        <f t="shared" si="312"/>
        <v>32690</v>
      </c>
      <c r="Q2052" s="221"/>
      <c r="R2052" s="222"/>
      <c r="S2052" s="222"/>
      <c r="T2052" s="222"/>
      <c r="U2052" s="204">
        <f t="shared" si="313"/>
        <v>32690</v>
      </c>
      <c r="V2052" s="223">
        <f t="shared" si="299"/>
        <v>32690</v>
      </c>
      <c r="W2052" s="159"/>
      <c r="X2052" s="158"/>
      <c r="Y2052" s="152"/>
      <c r="Z2052" s="123"/>
      <c r="AA2052" s="124"/>
      <c r="AB2052" s="118"/>
      <c r="AC2052" s="135"/>
      <c r="AD2052" s="135"/>
      <c r="AE2052" s="144"/>
      <c r="AF2052" s="145"/>
      <c r="AG2052" s="135"/>
    </row>
    <row r="2053" spans="1:33" hidden="1">
      <c r="A2053" s="61" t="s">
        <v>6838</v>
      </c>
      <c r="B2053" s="31" t="s">
        <v>4641</v>
      </c>
      <c r="C2053" s="32" t="s">
        <v>3249</v>
      </c>
      <c r="D2053" s="32" t="s">
        <v>2120</v>
      </c>
      <c r="E2053" s="32" t="s">
        <v>2116</v>
      </c>
      <c r="F2053" s="32" t="s">
        <v>2117</v>
      </c>
      <c r="G2053" s="34" t="s">
        <v>2107</v>
      </c>
      <c r="H2053" s="35" t="s">
        <v>1717</v>
      </c>
      <c r="I2053" s="315">
        <v>21145</v>
      </c>
      <c r="J2053" s="347">
        <v>2789</v>
      </c>
      <c r="K2053" s="338">
        <v>112</v>
      </c>
      <c r="L2053" s="327">
        <v>1628.13</v>
      </c>
      <c r="M2053" s="18">
        <f t="shared" si="309"/>
        <v>5.2967604000000003E-3</v>
      </c>
      <c r="N2053" s="18">
        <f t="shared" si="310"/>
        <v>9.0733937999999993E-3</v>
      </c>
      <c r="O2053" s="36">
        <f t="shared" si="311"/>
        <v>4.5835940000000001E-4</v>
      </c>
      <c r="P2053" s="362">
        <f t="shared" si="312"/>
        <v>49044</v>
      </c>
      <c r="Q2053" s="221"/>
      <c r="R2053" s="222"/>
      <c r="S2053" s="222"/>
      <c r="T2053" s="222"/>
      <c r="U2053" s="204">
        <f t="shared" si="313"/>
        <v>49044</v>
      </c>
      <c r="V2053" s="223">
        <f t="shared" ref="V2053:V2116" si="314">MIN(P2053:S2053)</f>
        <v>49044</v>
      </c>
      <c r="W2053" s="159"/>
      <c r="X2053" s="158"/>
      <c r="Y2053" s="152"/>
      <c r="Z2053" s="123"/>
      <c r="AA2053" s="124"/>
      <c r="AB2053" s="118"/>
      <c r="AC2053" s="135"/>
      <c r="AD2053" s="135"/>
      <c r="AE2053" s="144"/>
      <c r="AF2053" s="145"/>
      <c r="AG2053" s="135"/>
    </row>
    <row r="2054" spans="1:33" hidden="1">
      <c r="A2054" s="61" t="s">
        <v>6839</v>
      </c>
      <c r="B2054" s="31" t="s">
        <v>4642</v>
      </c>
      <c r="C2054" s="32" t="s">
        <v>3249</v>
      </c>
      <c r="D2054" s="32" t="s">
        <v>2120</v>
      </c>
      <c r="E2054" s="32" t="s">
        <v>2115</v>
      </c>
      <c r="F2054" s="32" t="s">
        <v>2119</v>
      </c>
      <c r="G2054" s="34" t="s">
        <v>2108</v>
      </c>
      <c r="H2054" s="35" t="s">
        <v>1717</v>
      </c>
      <c r="I2054" s="315">
        <v>9831</v>
      </c>
      <c r="J2054" s="347">
        <v>1630</v>
      </c>
      <c r="K2054" s="338">
        <v>132</v>
      </c>
      <c r="L2054" s="327">
        <v>1140.1500000000001</v>
      </c>
      <c r="M2054" s="18">
        <f t="shared" si="309"/>
        <v>1.34269148E-2</v>
      </c>
      <c r="N2054" s="18">
        <f t="shared" si="310"/>
        <v>1.9195606800000001E-2</v>
      </c>
      <c r="O2054" s="36">
        <f t="shared" si="311"/>
        <v>9.6970189999999999E-4</v>
      </c>
      <c r="P2054" s="362">
        <f t="shared" si="312"/>
        <v>103758</v>
      </c>
      <c r="Q2054" s="221"/>
      <c r="R2054" s="222"/>
      <c r="S2054" s="222"/>
      <c r="T2054" s="222"/>
      <c r="U2054" s="204">
        <f t="shared" si="313"/>
        <v>103758</v>
      </c>
      <c r="V2054" s="223">
        <f t="shared" si="314"/>
        <v>103758</v>
      </c>
      <c r="W2054" s="159"/>
      <c r="X2054" s="158"/>
      <c r="Y2054" s="152"/>
      <c r="Z2054" s="123"/>
      <c r="AA2054" s="124"/>
      <c r="AB2054" s="118"/>
      <c r="AC2054" s="135"/>
      <c r="AD2054" s="135"/>
      <c r="AE2054" s="144"/>
      <c r="AF2054" s="145"/>
      <c r="AG2054" s="135"/>
    </row>
    <row r="2055" spans="1:33" hidden="1">
      <c r="A2055" s="61" t="s">
        <v>6840</v>
      </c>
      <c r="B2055" s="31" t="s">
        <v>4643</v>
      </c>
      <c r="C2055" s="53" t="s">
        <v>3249</v>
      </c>
      <c r="D2055" s="53" t="s">
        <v>2120</v>
      </c>
      <c r="E2055" s="53" t="s">
        <v>2120</v>
      </c>
      <c r="F2055" s="32" t="s">
        <v>2119</v>
      </c>
      <c r="G2055" s="34" t="s">
        <v>2108</v>
      </c>
      <c r="H2055" s="35" t="s">
        <v>1718</v>
      </c>
      <c r="I2055" s="315">
        <v>7169</v>
      </c>
      <c r="J2055" s="347">
        <v>1092</v>
      </c>
      <c r="K2055" s="338">
        <v>103</v>
      </c>
      <c r="L2055" s="327">
        <v>1111.8</v>
      </c>
      <c r="M2055" s="18">
        <f t="shared" si="309"/>
        <v>1.4367415200000001E-2</v>
      </c>
      <c r="N2055" s="18">
        <f t="shared" si="310"/>
        <v>1.4111546399999999E-2</v>
      </c>
      <c r="O2055" s="36">
        <f t="shared" si="311"/>
        <v>7.1287110000000005E-4</v>
      </c>
      <c r="P2055" s="362">
        <f t="shared" si="312"/>
        <v>76277</v>
      </c>
      <c r="Q2055" s="221"/>
      <c r="R2055" s="222"/>
      <c r="S2055" s="222"/>
      <c r="T2055" s="222"/>
      <c r="U2055" s="204">
        <f t="shared" si="313"/>
        <v>76277</v>
      </c>
      <c r="V2055" s="223">
        <f t="shared" si="314"/>
        <v>76277</v>
      </c>
      <c r="W2055" s="159"/>
      <c r="X2055" s="158"/>
      <c r="Y2055" s="152"/>
      <c r="Z2055" s="123"/>
      <c r="AA2055" s="124"/>
      <c r="AB2055" s="118"/>
      <c r="AC2055" s="135"/>
      <c r="AD2055" s="135"/>
      <c r="AE2055" s="144"/>
      <c r="AF2055" s="145"/>
      <c r="AG2055" s="135"/>
    </row>
    <row r="2056" spans="1:33" hidden="1">
      <c r="A2056" s="61" t="s">
        <v>6841</v>
      </c>
      <c r="B2056" s="31" t="s">
        <v>4644</v>
      </c>
      <c r="C2056" s="53" t="s">
        <v>3249</v>
      </c>
      <c r="D2056" s="53" t="s">
        <v>2120</v>
      </c>
      <c r="E2056" s="53" t="s">
        <v>2122</v>
      </c>
      <c r="F2056" s="32">
        <v>3</v>
      </c>
      <c r="G2056" s="34" t="s">
        <v>2109</v>
      </c>
      <c r="H2056" s="35" t="s">
        <v>1719</v>
      </c>
      <c r="I2056" s="315">
        <v>13923</v>
      </c>
      <c r="J2056" s="347">
        <v>1958</v>
      </c>
      <c r="K2056" s="338">
        <v>162</v>
      </c>
      <c r="L2056" s="327">
        <v>1349.86</v>
      </c>
      <c r="M2056" s="18">
        <f t="shared" si="309"/>
        <v>1.1635423400000001E-2</v>
      </c>
      <c r="N2056" s="18">
        <f t="shared" si="310"/>
        <v>1.6877423499999999E-2</v>
      </c>
      <c r="O2056" s="36">
        <f t="shared" si="311"/>
        <v>8.5259449999999998E-4</v>
      </c>
      <c r="P2056" s="362">
        <f t="shared" si="312"/>
        <v>91227</v>
      </c>
      <c r="Q2056" s="221"/>
      <c r="R2056" s="222"/>
      <c r="S2056" s="222"/>
      <c r="T2056" s="222"/>
      <c r="U2056" s="204">
        <f t="shared" si="313"/>
        <v>91227</v>
      </c>
      <c r="V2056" s="223">
        <f t="shared" si="314"/>
        <v>91227</v>
      </c>
      <c r="W2056" s="159"/>
      <c r="X2056" s="158"/>
      <c r="Y2056" s="152"/>
      <c r="Z2056" s="123"/>
      <c r="AA2056" s="124"/>
      <c r="AB2056" s="118"/>
      <c r="AC2056" s="135"/>
      <c r="AD2056" s="135"/>
      <c r="AE2056" s="144"/>
      <c r="AF2056" s="145"/>
      <c r="AG2056" s="135"/>
    </row>
    <row r="2057" spans="1:33" hidden="1">
      <c r="A2057" s="61" t="s">
        <v>6842</v>
      </c>
      <c r="B2057" s="31" t="s">
        <v>4645</v>
      </c>
      <c r="C2057" s="53" t="s">
        <v>3249</v>
      </c>
      <c r="D2057" s="53" t="s">
        <v>2120</v>
      </c>
      <c r="E2057" s="53" t="s">
        <v>2124</v>
      </c>
      <c r="F2057" s="32" t="s">
        <v>2119</v>
      </c>
      <c r="G2057" s="34" t="s">
        <v>2108</v>
      </c>
      <c r="H2057" s="35" t="s">
        <v>1720</v>
      </c>
      <c r="I2057" s="315">
        <v>5540</v>
      </c>
      <c r="J2057" s="347">
        <v>830</v>
      </c>
      <c r="K2057" s="338">
        <v>58</v>
      </c>
      <c r="L2057" s="327">
        <v>2030.63</v>
      </c>
      <c r="M2057" s="18">
        <f t="shared" si="309"/>
        <v>1.0469314E-2</v>
      </c>
      <c r="N2057" s="18">
        <f t="shared" si="310"/>
        <v>4.2792289000000002E-3</v>
      </c>
      <c r="O2057" s="36">
        <f t="shared" si="311"/>
        <v>2.1617319999999999E-4</v>
      </c>
      <c r="P2057" s="362">
        <f t="shared" si="312"/>
        <v>23130</v>
      </c>
      <c r="Q2057" s="221"/>
      <c r="R2057" s="222"/>
      <c r="S2057" s="222"/>
      <c r="T2057" s="222"/>
      <c r="U2057" s="204">
        <f t="shared" si="313"/>
        <v>23130</v>
      </c>
      <c r="V2057" s="223">
        <f t="shared" si="314"/>
        <v>23130</v>
      </c>
      <c r="W2057" s="159"/>
      <c r="X2057" s="158"/>
      <c r="Y2057" s="152"/>
      <c r="Z2057" s="123"/>
      <c r="AA2057" s="124"/>
      <c r="AB2057" s="118"/>
      <c r="AC2057" s="135"/>
      <c r="AD2057" s="135"/>
      <c r="AE2057" s="144"/>
      <c r="AF2057" s="145"/>
      <c r="AG2057" s="135"/>
    </row>
    <row r="2058" spans="1:33" hidden="1">
      <c r="A2058" s="61" t="s">
        <v>6843</v>
      </c>
      <c r="B2058" s="31" t="s">
        <v>4646</v>
      </c>
      <c r="C2058" s="53" t="s">
        <v>3249</v>
      </c>
      <c r="D2058" s="53" t="s">
        <v>2120</v>
      </c>
      <c r="E2058" s="53" t="s">
        <v>2126</v>
      </c>
      <c r="F2058" s="32" t="s">
        <v>2119</v>
      </c>
      <c r="G2058" s="34" t="s">
        <v>2108</v>
      </c>
      <c r="H2058" s="35" t="s">
        <v>3255</v>
      </c>
      <c r="I2058" s="315">
        <v>7160</v>
      </c>
      <c r="J2058" s="347">
        <v>1076</v>
      </c>
      <c r="K2058" s="338">
        <v>90</v>
      </c>
      <c r="L2058" s="327">
        <v>1248.1300000000001</v>
      </c>
      <c r="M2058" s="18">
        <f t="shared" si="309"/>
        <v>1.25698324E-2</v>
      </c>
      <c r="N2058" s="18">
        <f t="shared" si="310"/>
        <v>1.0836322799999999E-2</v>
      </c>
      <c r="O2058" s="36">
        <f t="shared" si="311"/>
        <v>5.4741700000000002E-4</v>
      </c>
      <c r="P2058" s="362">
        <f t="shared" si="312"/>
        <v>58573</v>
      </c>
      <c r="Q2058" s="221"/>
      <c r="R2058" s="222"/>
      <c r="S2058" s="222"/>
      <c r="T2058" s="222"/>
      <c r="U2058" s="204">
        <f t="shared" si="313"/>
        <v>58573</v>
      </c>
      <c r="V2058" s="223">
        <f t="shared" si="314"/>
        <v>58573</v>
      </c>
      <c r="W2058" s="159"/>
      <c r="X2058" s="158"/>
      <c r="Y2058" s="152"/>
      <c r="Z2058" s="123"/>
      <c r="AA2058" s="124"/>
      <c r="AB2058" s="118"/>
      <c r="AC2058" s="135"/>
      <c r="AD2058" s="135"/>
      <c r="AE2058" s="144"/>
      <c r="AF2058" s="145"/>
      <c r="AG2058" s="135"/>
    </row>
    <row r="2059" spans="1:33" hidden="1">
      <c r="A2059" s="61" t="s">
        <v>6844</v>
      </c>
      <c r="B2059" s="31" t="s">
        <v>4647</v>
      </c>
      <c r="C2059" s="32" t="s">
        <v>3249</v>
      </c>
      <c r="D2059" s="32" t="s">
        <v>2122</v>
      </c>
      <c r="E2059" s="32" t="s">
        <v>2116</v>
      </c>
      <c r="F2059" s="32" t="s">
        <v>2119</v>
      </c>
      <c r="G2059" s="34" t="s">
        <v>2108</v>
      </c>
      <c r="H2059" s="35" t="s">
        <v>1721</v>
      </c>
      <c r="I2059" s="315">
        <v>7593</v>
      </c>
      <c r="J2059" s="347">
        <v>1140</v>
      </c>
      <c r="K2059" s="338">
        <v>102</v>
      </c>
      <c r="L2059" s="327">
        <v>3099.59</v>
      </c>
      <c r="M2059" s="18">
        <f t="shared" si="309"/>
        <v>1.34334255E-2</v>
      </c>
      <c r="N2059" s="18">
        <f t="shared" si="310"/>
        <v>4.9406872999999997E-3</v>
      </c>
      <c r="O2059" s="36">
        <f t="shared" si="311"/>
        <v>2.4958800000000002E-4</v>
      </c>
      <c r="P2059" s="362">
        <f t="shared" si="312"/>
        <v>26705</v>
      </c>
      <c r="Q2059" s="221"/>
      <c r="R2059" s="222"/>
      <c r="S2059" s="222"/>
      <c r="T2059" s="222"/>
      <c r="U2059" s="204">
        <f t="shared" si="313"/>
        <v>26705</v>
      </c>
      <c r="V2059" s="223">
        <f t="shared" si="314"/>
        <v>26705</v>
      </c>
      <c r="W2059" s="159"/>
      <c r="X2059" s="158"/>
      <c r="Y2059" s="152"/>
      <c r="Z2059" s="123"/>
      <c r="AA2059" s="124"/>
      <c r="AB2059" s="118"/>
      <c r="AC2059" s="135"/>
      <c r="AD2059" s="135"/>
      <c r="AE2059" s="144"/>
      <c r="AF2059" s="145"/>
      <c r="AG2059" s="135"/>
    </row>
    <row r="2060" spans="1:33" hidden="1">
      <c r="A2060" s="61" t="s">
        <v>6845</v>
      </c>
      <c r="B2060" s="31" t="s">
        <v>4648</v>
      </c>
      <c r="C2060" s="32" t="s">
        <v>3249</v>
      </c>
      <c r="D2060" s="32" t="s">
        <v>2122</v>
      </c>
      <c r="E2060" s="32" t="s">
        <v>2115</v>
      </c>
      <c r="F2060" s="32" t="s">
        <v>2119</v>
      </c>
      <c r="G2060" s="34" t="s">
        <v>2108</v>
      </c>
      <c r="H2060" s="35" t="s">
        <v>1722</v>
      </c>
      <c r="I2060" s="315">
        <v>2977</v>
      </c>
      <c r="J2060" s="347">
        <v>400</v>
      </c>
      <c r="K2060" s="338">
        <v>67</v>
      </c>
      <c r="L2060" s="327">
        <v>1274.72</v>
      </c>
      <c r="M2060" s="18">
        <f t="shared" si="309"/>
        <v>2.2505878399999998E-2</v>
      </c>
      <c r="N2060" s="18">
        <f t="shared" si="310"/>
        <v>7.0622185999999997E-3</v>
      </c>
      <c r="O2060" s="36">
        <f t="shared" si="311"/>
        <v>3.5676110000000002E-4</v>
      </c>
      <c r="P2060" s="362">
        <f t="shared" si="312"/>
        <v>38173</v>
      </c>
      <c r="Q2060" s="221"/>
      <c r="R2060" s="222"/>
      <c r="S2060" s="222"/>
      <c r="T2060" s="222"/>
      <c r="U2060" s="204">
        <f t="shared" si="313"/>
        <v>38173</v>
      </c>
      <c r="V2060" s="223">
        <f t="shared" si="314"/>
        <v>38173</v>
      </c>
      <c r="W2060" s="159"/>
      <c r="X2060" s="158"/>
      <c r="Y2060" s="152"/>
      <c r="Z2060" s="123"/>
      <c r="AA2060" s="124"/>
      <c r="AB2060" s="118"/>
      <c r="AC2060" s="135"/>
      <c r="AD2060" s="135"/>
      <c r="AE2060" s="144"/>
      <c r="AF2060" s="145"/>
      <c r="AG2060" s="135"/>
    </row>
    <row r="2061" spans="1:33" hidden="1">
      <c r="A2061" s="61" t="s">
        <v>6846</v>
      </c>
      <c r="B2061" s="31" t="s">
        <v>4649</v>
      </c>
      <c r="C2061" s="53" t="s">
        <v>3249</v>
      </c>
      <c r="D2061" s="53" t="s">
        <v>2122</v>
      </c>
      <c r="E2061" s="53" t="s">
        <v>2120</v>
      </c>
      <c r="F2061" s="32" t="s">
        <v>2119</v>
      </c>
      <c r="G2061" s="34" t="s">
        <v>2108</v>
      </c>
      <c r="H2061" s="35" t="s">
        <v>1723</v>
      </c>
      <c r="I2061" s="315">
        <v>5115</v>
      </c>
      <c r="J2061" s="347">
        <v>756</v>
      </c>
      <c r="K2061" s="338">
        <v>82</v>
      </c>
      <c r="L2061" s="327">
        <v>1294.46</v>
      </c>
      <c r="M2061" s="18">
        <f t="shared" si="309"/>
        <v>1.6031280500000002E-2</v>
      </c>
      <c r="N2061" s="18">
        <f t="shared" si="310"/>
        <v>9.3627056999999996E-3</v>
      </c>
      <c r="O2061" s="36">
        <f t="shared" si="311"/>
        <v>4.7297449999999998E-4</v>
      </c>
      <c r="P2061" s="362">
        <f t="shared" si="312"/>
        <v>50608</v>
      </c>
      <c r="Q2061" s="221"/>
      <c r="R2061" s="222"/>
      <c r="S2061" s="222"/>
      <c r="T2061" s="222"/>
      <c r="U2061" s="204">
        <f t="shared" si="313"/>
        <v>50608</v>
      </c>
      <c r="V2061" s="223">
        <f t="shared" si="314"/>
        <v>50608</v>
      </c>
      <c r="W2061" s="159"/>
      <c r="X2061" s="158"/>
      <c r="Y2061" s="152"/>
      <c r="Z2061" s="123"/>
      <c r="AA2061" s="124"/>
      <c r="AB2061" s="118"/>
      <c r="AC2061" s="135"/>
      <c r="AD2061" s="135"/>
      <c r="AE2061" s="144"/>
      <c r="AF2061" s="145"/>
      <c r="AG2061" s="135"/>
    </row>
    <row r="2062" spans="1:33" hidden="1">
      <c r="A2062" s="61" t="s">
        <v>6847</v>
      </c>
      <c r="B2062" s="31" t="s">
        <v>4650</v>
      </c>
      <c r="C2062" s="53" t="s">
        <v>3249</v>
      </c>
      <c r="D2062" s="53" t="s">
        <v>2122</v>
      </c>
      <c r="E2062" s="53" t="s">
        <v>2122</v>
      </c>
      <c r="F2062" s="32" t="s">
        <v>2119</v>
      </c>
      <c r="G2062" s="34" t="s">
        <v>2108</v>
      </c>
      <c r="H2062" s="35" t="s">
        <v>1724</v>
      </c>
      <c r="I2062" s="315">
        <v>4021</v>
      </c>
      <c r="J2062" s="347">
        <v>618</v>
      </c>
      <c r="K2062" s="338">
        <v>59</v>
      </c>
      <c r="L2062" s="327">
        <v>1021.02</v>
      </c>
      <c r="M2062" s="18">
        <f t="shared" si="309"/>
        <v>1.4672966900000001E-2</v>
      </c>
      <c r="N2062" s="18">
        <f t="shared" si="310"/>
        <v>8.8812104000000006E-3</v>
      </c>
      <c r="O2062" s="36">
        <f t="shared" si="311"/>
        <v>4.4865090000000002E-4</v>
      </c>
      <c r="P2062" s="362">
        <f t="shared" si="312"/>
        <v>48005</v>
      </c>
      <c r="Q2062" s="221"/>
      <c r="R2062" s="222"/>
      <c r="S2062" s="222"/>
      <c r="T2062" s="222"/>
      <c r="U2062" s="204">
        <f t="shared" si="313"/>
        <v>48005</v>
      </c>
      <c r="V2062" s="223">
        <f t="shared" si="314"/>
        <v>48005</v>
      </c>
      <c r="W2062" s="159"/>
      <c r="X2062" s="158"/>
      <c r="Y2062" s="152"/>
      <c r="Z2062" s="123"/>
      <c r="AA2062" s="124"/>
      <c r="AB2062" s="118"/>
      <c r="AC2062" s="135"/>
      <c r="AD2062" s="135"/>
      <c r="AE2062" s="144"/>
      <c r="AF2062" s="145"/>
      <c r="AG2062" s="135"/>
    </row>
    <row r="2063" spans="1:33" hidden="1">
      <c r="A2063" s="61" t="s">
        <v>6848</v>
      </c>
      <c r="B2063" s="31" t="s">
        <v>4651</v>
      </c>
      <c r="C2063" s="53" t="s">
        <v>3249</v>
      </c>
      <c r="D2063" s="53" t="s">
        <v>2122</v>
      </c>
      <c r="E2063" s="53" t="s">
        <v>2124</v>
      </c>
      <c r="F2063" s="32" t="s">
        <v>2119</v>
      </c>
      <c r="G2063" s="34" t="s">
        <v>2108</v>
      </c>
      <c r="H2063" s="35" t="s">
        <v>1725</v>
      </c>
      <c r="I2063" s="315">
        <v>3409</v>
      </c>
      <c r="J2063" s="347">
        <v>504</v>
      </c>
      <c r="K2063" s="338">
        <v>21</v>
      </c>
      <c r="L2063" s="327">
        <v>1817.67</v>
      </c>
      <c r="M2063" s="18">
        <f t="shared" si="309"/>
        <v>6.1601642000000002E-3</v>
      </c>
      <c r="N2063" s="18">
        <f t="shared" si="310"/>
        <v>1.7080782999999999E-3</v>
      </c>
      <c r="O2063" s="36">
        <f t="shared" si="311"/>
        <v>8.6286700000000002E-5</v>
      </c>
      <c r="P2063" s="362">
        <f t="shared" si="312"/>
        <v>9232</v>
      </c>
      <c r="Q2063" s="221"/>
      <c r="R2063" s="222"/>
      <c r="S2063" s="222"/>
      <c r="T2063" s="222"/>
      <c r="U2063" s="204">
        <f t="shared" si="313"/>
        <v>9232</v>
      </c>
      <c r="V2063" s="223">
        <f t="shared" si="314"/>
        <v>9232</v>
      </c>
      <c r="W2063" s="159"/>
      <c r="X2063" s="158"/>
      <c r="Y2063" s="152"/>
      <c r="Z2063" s="123"/>
      <c r="AA2063" s="124"/>
      <c r="AB2063" s="118"/>
      <c r="AC2063" s="135"/>
      <c r="AD2063" s="135"/>
      <c r="AE2063" s="144"/>
      <c r="AF2063" s="145"/>
      <c r="AG2063" s="135"/>
    </row>
    <row r="2064" spans="1:33" hidden="1">
      <c r="A2064" s="61" t="s">
        <v>6849</v>
      </c>
      <c r="B2064" s="31" t="s">
        <v>4652</v>
      </c>
      <c r="C2064" s="53" t="s">
        <v>3249</v>
      </c>
      <c r="D2064" s="53" t="s">
        <v>2122</v>
      </c>
      <c r="E2064" s="53" t="s">
        <v>2126</v>
      </c>
      <c r="F2064" s="32">
        <v>3</v>
      </c>
      <c r="G2064" s="34" t="s">
        <v>2109</v>
      </c>
      <c r="H2064" s="35" t="s">
        <v>1726</v>
      </c>
      <c r="I2064" s="315">
        <v>4411</v>
      </c>
      <c r="J2064" s="347">
        <v>599</v>
      </c>
      <c r="K2064" s="338">
        <v>59</v>
      </c>
      <c r="L2064" s="327">
        <v>1634.91</v>
      </c>
      <c r="M2064" s="18">
        <f t="shared" si="309"/>
        <v>1.3375651699999999E-2</v>
      </c>
      <c r="N2064" s="18">
        <f t="shared" si="310"/>
        <v>4.9005849000000002E-3</v>
      </c>
      <c r="O2064" s="36">
        <f t="shared" si="311"/>
        <v>2.4756209999999998E-4</v>
      </c>
      <c r="P2064" s="362">
        <f t="shared" si="312"/>
        <v>26489</v>
      </c>
      <c r="Q2064" s="221"/>
      <c r="R2064" s="222"/>
      <c r="S2064" s="222"/>
      <c r="T2064" s="222"/>
      <c r="U2064" s="204">
        <f t="shared" si="313"/>
        <v>26489</v>
      </c>
      <c r="V2064" s="223">
        <f t="shared" si="314"/>
        <v>26489</v>
      </c>
      <c r="W2064" s="159"/>
      <c r="X2064" s="158"/>
      <c r="Y2064" s="152"/>
      <c r="Z2064" s="123"/>
      <c r="AA2064" s="124"/>
      <c r="AB2064" s="118"/>
      <c r="AC2064" s="135"/>
      <c r="AD2064" s="135"/>
      <c r="AE2064" s="144"/>
      <c r="AF2064" s="145"/>
      <c r="AG2064" s="135"/>
    </row>
    <row r="2065" spans="1:33" hidden="1">
      <c r="A2065" s="61" t="s">
        <v>6850</v>
      </c>
      <c r="B2065" s="31" t="s">
        <v>4653</v>
      </c>
      <c r="C2065" s="53" t="s">
        <v>3249</v>
      </c>
      <c r="D2065" s="53" t="s">
        <v>2122</v>
      </c>
      <c r="E2065" s="53" t="s">
        <v>2133</v>
      </c>
      <c r="F2065" s="32">
        <v>3</v>
      </c>
      <c r="G2065" s="34" t="s">
        <v>2109</v>
      </c>
      <c r="H2065" s="35" t="s">
        <v>1727</v>
      </c>
      <c r="I2065" s="315">
        <v>19205</v>
      </c>
      <c r="J2065" s="347">
        <v>2763</v>
      </c>
      <c r="K2065" s="338">
        <v>251</v>
      </c>
      <c r="L2065" s="327">
        <v>1427.41</v>
      </c>
      <c r="M2065" s="18">
        <f t="shared" si="309"/>
        <v>1.3069513099999999E-2</v>
      </c>
      <c r="N2065" s="18">
        <f t="shared" si="310"/>
        <v>2.52983128E-2</v>
      </c>
      <c r="O2065" s="36">
        <f t="shared" si="311"/>
        <v>1.2779915E-3</v>
      </c>
      <c r="P2065" s="362">
        <f t="shared" si="312"/>
        <v>136745</v>
      </c>
      <c r="Q2065" s="221"/>
      <c r="R2065" s="222"/>
      <c r="S2065" s="222"/>
      <c r="T2065" s="222"/>
      <c r="U2065" s="204">
        <f t="shared" si="313"/>
        <v>136745</v>
      </c>
      <c r="V2065" s="223">
        <f t="shared" si="314"/>
        <v>136745</v>
      </c>
      <c r="W2065" s="159"/>
      <c r="X2065" s="158"/>
      <c r="Y2065" s="152"/>
      <c r="Z2065" s="123"/>
      <c r="AA2065" s="124"/>
      <c r="AB2065" s="118"/>
      <c r="AC2065" s="135"/>
      <c r="AD2065" s="135"/>
      <c r="AE2065" s="144"/>
      <c r="AF2065" s="145"/>
      <c r="AG2065" s="135"/>
    </row>
    <row r="2066" spans="1:33" hidden="1">
      <c r="A2066" s="61" t="s">
        <v>6851</v>
      </c>
      <c r="B2066" s="31" t="s">
        <v>4654</v>
      </c>
      <c r="C2066" s="53" t="s">
        <v>3249</v>
      </c>
      <c r="D2066" s="53" t="s">
        <v>2122</v>
      </c>
      <c r="E2066" s="53" t="s">
        <v>2157</v>
      </c>
      <c r="F2066" s="32" t="s">
        <v>2119</v>
      </c>
      <c r="G2066" s="34" t="s">
        <v>2108</v>
      </c>
      <c r="H2066" s="35" t="s">
        <v>1728</v>
      </c>
      <c r="I2066" s="315">
        <v>3727</v>
      </c>
      <c r="J2066" s="347">
        <v>490</v>
      </c>
      <c r="K2066" s="338">
        <v>75</v>
      </c>
      <c r="L2066" s="327">
        <v>1091.4000000000001</v>
      </c>
      <c r="M2066" s="18">
        <f t="shared" si="309"/>
        <v>2.0123423599999999E-2</v>
      </c>
      <c r="N2066" s="18">
        <f t="shared" si="310"/>
        <v>9.0347054000000006E-3</v>
      </c>
      <c r="O2066" s="36">
        <f t="shared" si="311"/>
        <v>4.5640500000000001E-4</v>
      </c>
      <c r="P2066" s="362">
        <f t="shared" si="312"/>
        <v>48835</v>
      </c>
      <c r="Q2066" s="221"/>
      <c r="R2066" s="222"/>
      <c r="S2066" s="222"/>
      <c r="T2066" s="222"/>
      <c r="U2066" s="204">
        <f t="shared" si="313"/>
        <v>48835</v>
      </c>
      <c r="V2066" s="223">
        <f t="shared" si="314"/>
        <v>48835</v>
      </c>
      <c r="W2066" s="159"/>
      <c r="X2066" s="158"/>
      <c r="Y2066" s="152"/>
      <c r="Z2066" s="123"/>
      <c r="AA2066" s="124"/>
      <c r="AB2066" s="118"/>
      <c r="AC2066" s="135"/>
      <c r="AD2066" s="135"/>
      <c r="AE2066" s="144"/>
      <c r="AF2066" s="145"/>
      <c r="AG2066" s="135"/>
    </row>
    <row r="2067" spans="1:33" hidden="1">
      <c r="A2067" s="61" t="s">
        <v>6852</v>
      </c>
      <c r="B2067" s="31" t="s">
        <v>4655</v>
      </c>
      <c r="C2067" s="53" t="s">
        <v>3249</v>
      </c>
      <c r="D2067" s="53" t="s">
        <v>2122</v>
      </c>
      <c r="E2067" s="53" t="s">
        <v>2159</v>
      </c>
      <c r="F2067" s="32">
        <v>3</v>
      </c>
      <c r="G2067" s="34" t="s">
        <v>2109</v>
      </c>
      <c r="H2067" s="35" t="s">
        <v>1729</v>
      </c>
      <c r="I2067" s="315">
        <v>6528</v>
      </c>
      <c r="J2067" s="347">
        <v>852</v>
      </c>
      <c r="K2067" s="338">
        <v>69</v>
      </c>
      <c r="L2067" s="327">
        <v>1292.78</v>
      </c>
      <c r="M2067" s="18">
        <f t="shared" si="309"/>
        <v>1.0569852899999999E-2</v>
      </c>
      <c r="N2067" s="18">
        <f t="shared" si="310"/>
        <v>6.9660071000000002E-3</v>
      </c>
      <c r="O2067" s="36">
        <f t="shared" si="311"/>
        <v>3.5190079999999999E-4</v>
      </c>
      <c r="P2067" s="362">
        <f t="shared" si="312"/>
        <v>37653</v>
      </c>
      <c r="Q2067" s="221"/>
      <c r="R2067" s="222"/>
      <c r="S2067" s="222"/>
      <c r="T2067" s="222"/>
      <c r="U2067" s="204">
        <f t="shared" si="313"/>
        <v>37653</v>
      </c>
      <c r="V2067" s="223">
        <f t="shared" si="314"/>
        <v>37653</v>
      </c>
      <c r="W2067" s="159"/>
      <c r="X2067" s="158"/>
      <c r="Y2067" s="152"/>
      <c r="Z2067" s="123"/>
      <c r="AA2067" s="124"/>
      <c r="AB2067" s="118"/>
      <c r="AC2067" s="135"/>
      <c r="AD2067" s="135"/>
      <c r="AE2067" s="144"/>
      <c r="AF2067" s="145"/>
      <c r="AG2067" s="135"/>
    </row>
    <row r="2068" spans="1:33" hidden="1">
      <c r="A2068" s="61" t="s">
        <v>6853</v>
      </c>
      <c r="B2068" s="31" t="s">
        <v>4656</v>
      </c>
      <c r="C2068" s="53" t="s">
        <v>3249</v>
      </c>
      <c r="D2068" s="53" t="s">
        <v>2124</v>
      </c>
      <c r="E2068" s="53" t="s">
        <v>2116</v>
      </c>
      <c r="F2068" s="32" t="s">
        <v>2117</v>
      </c>
      <c r="G2068" s="34" t="s">
        <v>2107</v>
      </c>
      <c r="H2068" s="35" t="s">
        <v>1730</v>
      </c>
      <c r="I2068" s="315">
        <v>61903</v>
      </c>
      <c r="J2068" s="347">
        <v>9136</v>
      </c>
      <c r="K2068" s="338">
        <v>363</v>
      </c>
      <c r="L2068" s="327">
        <v>1427.15</v>
      </c>
      <c r="M2068" s="18">
        <f t="shared" si="309"/>
        <v>5.8640130000000004E-3</v>
      </c>
      <c r="N2068" s="18">
        <f t="shared" si="310"/>
        <v>3.7538887100000001E-2</v>
      </c>
      <c r="O2068" s="36">
        <f t="shared" si="311"/>
        <v>1.896347E-3</v>
      </c>
      <c r="P2068" s="362">
        <f t="shared" si="312"/>
        <v>202909</v>
      </c>
      <c r="Q2068" s="221"/>
      <c r="R2068" s="222"/>
      <c r="S2068" s="222"/>
      <c r="T2068" s="222"/>
      <c r="U2068" s="204">
        <f t="shared" si="313"/>
        <v>202909</v>
      </c>
      <c r="V2068" s="223">
        <f t="shared" si="314"/>
        <v>202909</v>
      </c>
      <c r="W2068" s="159"/>
      <c r="X2068" s="158"/>
      <c r="Y2068" s="152"/>
      <c r="Z2068" s="123"/>
      <c r="AA2068" s="124"/>
      <c r="AB2068" s="118"/>
      <c r="AC2068" s="135"/>
      <c r="AD2068" s="135"/>
      <c r="AE2068" s="144"/>
      <c r="AF2068" s="145"/>
      <c r="AG2068" s="135"/>
    </row>
    <row r="2069" spans="1:33" hidden="1">
      <c r="A2069" s="61" t="s">
        <v>6854</v>
      </c>
      <c r="B2069" s="31" t="s">
        <v>4657</v>
      </c>
      <c r="C2069" s="53" t="s">
        <v>3249</v>
      </c>
      <c r="D2069" s="53" t="s">
        <v>2124</v>
      </c>
      <c r="E2069" s="53" t="s">
        <v>2115</v>
      </c>
      <c r="F2069" s="32" t="s">
        <v>2119</v>
      </c>
      <c r="G2069" s="34" t="s">
        <v>2108</v>
      </c>
      <c r="H2069" s="35" t="s">
        <v>1730</v>
      </c>
      <c r="I2069" s="315">
        <v>11910</v>
      </c>
      <c r="J2069" s="347">
        <v>1792</v>
      </c>
      <c r="K2069" s="338">
        <v>84</v>
      </c>
      <c r="L2069" s="327">
        <v>2194.71</v>
      </c>
      <c r="M2069" s="18">
        <f t="shared" si="309"/>
        <v>7.0528967000000001E-3</v>
      </c>
      <c r="N2069" s="18">
        <f t="shared" si="310"/>
        <v>5.7587521000000003E-3</v>
      </c>
      <c r="O2069" s="36">
        <f t="shared" si="311"/>
        <v>2.9091410000000001E-4</v>
      </c>
      <c r="P2069" s="362">
        <f t="shared" si="312"/>
        <v>31127</v>
      </c>
      <c r="Q2069" s="221"/>
      <c r="R2069" s="222"/>
      <c r="S2069" s="222"/>
      <c r="T2069" s="222"/>
      <c r="U2069" s="204">
        <f t="shared" si="313"/>
        <v>31127</v>
      </c>
      <c r="V2069" s="223">
        <f t="shared" si="314"/>
        <v>31127</v>
      </c>
      <c r="W2069" s="159"/>
      <c r="X2069" s="158"/>
      <c r="Y2069" s="152"/>
      <c r="Z2069" s="123"/>
      <c r="AA2069" s="124"/>
      <c r="AB2069" s="118"/>
      <c r="AC2069" s="135"/>
      <c r="AD2069" s="135"/>
      <c r="AE2069" s="144"/>
      <c r="AF2069" s="145"/>
      <c r="AG2069" s="135"/>
    </row>
    <row r="2070" spans="1:33" hidden="1">
      <c r="A2070" s="61" t="s">
        <v>6855</v>
      </c>
      <c r="B2070" s="31" t="s">
        <v>4658</v>
      </c>
      <c r="C2070" s="53" t="s">
        <v>3249</v>
      </c>
      <c r="D2070" s="53" t="s">
        <v>2124</v>
      </c>
      <c r="E2070" s="53" t="s">
        <v>2120</v>
      </c>
      <c r="F2070" s="32" t="s">
        <v>2119</v>
      </c>
      <c r="G2070" s="34" t="s">
        <v>2108</v>
      </c>
      <c r="H2070" s="35" t="s">
        <v>1731</v>
      </c>
      <c r="I2070" s="315">
        <v>6670</v>
      </c>
      <c r="J2070" s="347">
        <v>931</v>
      </c>
      <c r="K2070" s="338">
        <v>155</v>
      </c>
      <c r="L2070" s="327">
        <v>1022.6</v>
      </c>
      <c r="M2070" s="18">
        <f t="shared" si="309"/>
        <v>2.32383808E-2</v>
      </c>
      <c r="N2070" s="18">
        <f t="shared" si="310"/>
        <v>2.1156788999999999E-2</v>
      </c>
      <c r="O2070" s="36">
        <f t="shared" si="311"/>
        <v>1.0687747E-3</v>
      </c>
      <c r="P2070" s="362">
        <f t="shared" si="312"/>
        <v>114358</v>
      </c>
      <c r="Q2070" s="221"/>
      <c r="R2070" s="222"/>
      <c r="S2070" s="222"/>
      <c r="T2070" s="222"/>
      <c r="U2070" s="204">
        <f t="shared" si="313"/>
        <v>114358</v>
      </c>
      <c r="V2070" s="223">
        <f t="shared" si="314"/>
        <v>114358</v>
      </c>
      <c r="W2070" s="159"/>
      <c r="X2070" s="158"/>
      <c r="Y2070" s="152"/>
      <c r="Z2070" s="123"/>
      <c r="AA2070" s="124"/>
      <c r="AB2070" s="118"/>
      <c r="AC2070" s="135"/>
      <c r="AD2070" s="135"/>
      <c r="AE2070" s="144"/>
      <c r="AF2070" s="145"/>
      <c r="AG2070" s="135"/>
    </row>
    <row r="2071" spans="1:33" hidden="1">
      <c r="A2071" s="61" t="s">
        <v>6856</v>
      </c>
      <c r="B2071" s="31" t="s">
        <v>4659</v>
      </c>
      <c r="C2071" s="53" t="s">
        <v>3249</v>
      </c>
      <c r="D2071" s="53" t="s">
        <v>2124</v>
      </c>
      <c r="E2071" s="53" t="s">
        <v>2122</v>
      </c>
      <c r="F2071" s="32" t="s">
        <v>2119</v>
      </c>
      <c r="G2071" s="34" t="s">
        <v>2108</v>
      </c>
      <c r="H2071" s="35" t="s">
        <v>1732</v>
      </c>
      <c r="I2071" s="315">
        <v>7215</v>
      </c>
      <c r="J2071" s="347">
        <v>1113</v>
      </c>
      <c r="K2071" s="338">
        <v>157</v>
      </c>
      <c r="L2071" s="327">
        <v>1311.81</v>
      </c>
      <c r="M2071" s="18">
        <f t="shared" si="309"/>
        <v>2.1760221699999999E-2</v>
      </c>
      <c r="N2071" s="18">
        <f t="shared" si="310"/>
        <v>1.8462373899999999E-2</v>
      </c>
      <c r="O2071" s="36">
        <f t="shared" si="311"/>
        <v>9.3266129999999999E-4</v>
      </c>
      <c r="P2071" s="362">
        <f t="shared" si="312"/>
        <v>99794</v>
      </c>
      <c r="Q2071" s="221"/>
      <c r="R2071" s="222"/>
      <c r="S2071" s="222"/>
      <c r="T2071" s="222"/>
      <c r="U2071" s="204">
        <f t="shared" si="313"/>
        <v>99794</v>
      </c>
      <c r="V2071" s="223">
        <f t="shared" si="314"/>
        <v>99794</v>
      </c>
      <c r="W2071" s="159"/>
      <c r="X2071" s="158"/>
      <c r="Y2071" s="152"/>
      <c r="Z2071" s="123"/>
      <c r="AA2071" s="124"/>
      <c r="AB2071" s="118"/>
      <c r="AC2071" s="135"/>
      <c r="AD2071" s="135"/>
      <c r="AE2071" s="144"/>
      <c r="AF2071" s="145"/>
      <c r="AG2071" s="135"/>
    </row>
    <row r="2072" spans="1:33" hidden="1">
      <c r="A2072" s="61" t="s">
        <v>6857</v>
      </c>
      <c r="B2072" s="31" t="s">
        <v>4660</v>
      </c>
      <c r="C2072" s="53" t="s">
        <v>3249</v>
      </c>
      <c r="D2072" s="53" t="s">
        <v>2124</v>
      </c>
      <c r="E2072" s="53" t="s">
        <v>2124</v>
      </c>
      <c r="F2072" s="32" t="s">
        <v>2119</v>
      </c>
      <c r="G2072" s="34" t="s">
        <v>2108</v>
      </c>
      <c r="H2072" s="35" t="s">
        <v>1733</v>
      </c>
      <c r="I2072" s="315">
        <v>3697</v>
      </c>
      <c r="J2072" s="347">
        <v>500</v>
      </c>
      <c r="K2072" s="338">
        <v>91</v>
      </c>
      <c r="L2072" s="327">
        <v>1060.8800000000001</v>
      </c>
      <c r="M2072" s="18">
        <f t="shared" ref="M2072:M2103" si="315" xml:space="preserve"> ROUNDDOWN(K2072/I2072,10)</f>
        <v>2.4614552299999998E-2</v>
      </c>
      <c r="N2072" s="18">
        <f t="shared" ref="N2072:N2103" si="316">ROUNDDOWN(J2072*M2072/L2072,10)</f>
        <v>1.1601006800000001E-2</v>
      </c>
      <c r="O2072" s="36">
        <f t="shared" ref="O2072:O2103" si="317">ROUNDDOWN(N2072/$N$2500,10)</f>
        <v>5.8604649999999996E-4</v>
      </c>
      <c r="P2072" s="362">
        <f t="shared" si="312"/>
        <v>62706</v>
      </c>
      <c r="Q2072" s="221"/>
      <c r="R2072" s="222"/>
      <c r="S2072" s="222"/>
      <c r="T2072" s="222"/>
      <c r="U2072" s="204">
        <f t="shared" si="313"/>
        <v>62706</v>
      </c>
      <c r="V2072" s="223">
        <f t="shared" si="314"/>
        <v>62706</v>
      </c>
      <c r="W2072" s="159"/>
      <c r="X2072" s="158"/>
      <c r="Y2072" s="152"/>
      <c r="Z2072" s="123"/>
      <c r="AA2072" s="124"/>
      <c r="AB2072" s="118"/>
      <c r="AC2072" s="135"/>
      <c r="AD2072" s="135"/>
      <c r="AE2072" s="144"/>
      <c r="AF2072" s="145"/>
      <c r="AG2072" s="135"/>
    </row>
    <row r="2073" spans="1:33" hidden="1">
      <c r="A2073" s="61" t="s">
        <v>6858</v>
      </c>
      <c r="B2073" s="31" t="s">
        <v>4661</v>
      </c>
      <c r="C2073" s="53" t="s">
        <v>3249</v>
      </c>
      <c r="D2073" s="53" t="s">
        <v>2126</v>
      </c>
      <c r="E2073" s="53" t="s">
        <v>2116</v>
      </c>
      <c r="F2073" s="32" t="s">
        <v>2117</v>
      </c>
      <c r="G2073" s="34" t="s">
        <v>2107</v>
      </c>
      <c r="H2073" s="35" t="s">
        <v>1734</v>
      </c>
      <c r="I2073" s="315">
        <v>28964</v>
      </c>
      <c r="J2073" s="347">
        <v>3642</v>
      </c>
      <c r="K2073" s="338">
        <v>73</v>
      </c>
      <c r="L2073" s="327">
        <v>1592.77</v>
      </c>
      <c r="M2073" s="18">
        <f t="shared" si="315"/>
        <v>2.5203701000000001E-3</v>
      </c>
      <c r="N2073" s="18">
        <f t="shared" si="316"/>
        <v>5.7630340999999998E-3</v>
      </c>
      <c r="O2073" s="36">
        <f t="shared" si="317"/>
        <v>2.9113039999999999E-4</v>
      </c>
      <c r="P2073" s="362">
        <f t="shared" si="312"/>
        <v>31150</v>
      </c>
      <c r="Q2073" s="221"/>
      <c r="R2073" s="222"/>
      <c r="S2073" s="222"/>
      <c r="T2073" s="222"/>
      <c r="U2073" s="204">
        <f t="shared" si="313"/>
        <v>31150</v>
      </c>
      <c r="V2073" s="223">
        <f t="shared" si="314"/>
        <v>31150</v>
      </c>
      <c r="W2073" s="159"/>
      <c r="X2073" s="158"/>
      <c r="Y2073" s="152"/>
      <c r="Z2073" s="123"/>
      <c r="AA2073" s="124"/>
      <c r="AB2073" s="118"/>
      <c r="AC2073" s="135"/>
      <c r="AD2073" s="135"/>
      <c r="AE2073" s="144"/>
      <c r="AF2073" s="145"/>
      <c r="AG2073" s="135"/>
    </row>
    <row r="2074" spans="1:33" hidden="1">
      <c r="A2074" s="61" t="s">
        <v>6859</v>
      </c>
      <c r="B2074" s="31" t="s">
        <v>4662</v>
      </c>
      <c r="C2074" s="53" t="s">
        <v>3249</v>
      </c>
      <c r="D2074" s="53" t="s">
        <v>2126</v>
      </c>
      <c r="E2074" s="53" t="s">
        <v>2122</v>
      </c>
      <c r="F2074" s="32" t="s">
        <v>2119</v>
      </c>
      <c r="G2074" s="34" t="s">
        <v>2108</v>
      </c>
      <c r="H2074" s="35" t="s">
        <v>1734</v>
      </c>
      <c r="I2074" s="315">
        <v>8629</v>
      </c>
      <c r="J2074" s="347">
        <v>1258</v>
      </c>
      <c r="K2074" s="338">
        <v>68</v>
      </c>
      <c r="L2074" s="327">
        <v>2476.5500000000002</v>
      </c>
      <c r="M2074" s="18">
        <f t="shared" si="315"/>
        <v>7.8804032000000003E-3</v>
      </c>
      <c r="N2074" s="18">
        <f t="shared" si="316"/>
        <v>4.0029667E-3</v>
      </c>
      <c r="O2074" s="36">
        <f t="shared" si="317"/>
        <v>2.022173E-4</v>
      </c>
      <c r="P2074" s="362">
        <f t="shared" si="312"/>
        <v>21637</v>
      </c>
      <c r="Q2074" s="221"/>
      <c r="R2074" s="222"/>
      <c r="S2074" s="222"/>
      <c r="T2074" s="222"/>
      <c r="U2074" s="204">
        <f t="shared" si="313"/>
        <v>21637</v>
      </c>
      <c r="V2074" s="223">
        <f t="shared" si="314"/>
        <v>21637</v>
      </c>
      <c r="W2074" s="159"/>
      <c r="X2074" s="158"/>
      <c r="Y2074" s="152"/>
      <c r="Z2074" s="123"/>
      <c r="AA2074" s="124"/>
      <c r="AB2074" s="118"/>
      <c r="AC2074" s="135"/>
      <c r="AD2074" s="135"/>
      <c r="AE2074" s="144"/>
      <c r="AF2074" s="145"/>
      <c r="AG2074" s="135"/>
    </row>
    <row r="2075" spans="1:33" hidden="1">
      <c r="A2075" s="61" t="s">
        <v>6860</v>
      </c>
      <c r="B2075" s="31" t="s">
        <v>4663</v>
      </c>
      <c r="C2075" s="53" t="s">
        <v>3249</v>
      </c>
      <c r="D2075" s="53" t="s">
        <v>2126</v>
      </c>
      <c r="E2075" s="53" t="s">
        <v>2124</v>
      </c>
      <c r="F2075" s="32" t="s">
        <v>2119</v>
      </c>
      <c r="G2075" s="34" t="s">
        <v>2108</v>
      </c>
      <c r="H2075" s="35" t="s">
        <v>1735</v>
      </c>
      <c r="I2075" s="315">
        <v>3115</v>
      </c>
      <c r="J2075" s="347">
        <v>426</v>
      </c>
      <c r="K2075" s="338">
        <v>59</v>
      </c>
      <c r="L2075" s="327">
        <v>1702.63</v>
      </c>
      <c r="M2075" s="18">
        <f t="shared" si="315"/>
        <v>1.8940609899999999E-2</v>
      </c>
      <c r="N2075" s="18">
        <f t="shared" si="316"/>
        <v>4.7389624999999999E-3</v>
      </c>
      <c r="O2075" s="36">
        <f t="shared" si="317"/>
        <v>2.3939750000000001E-4</v>
      </c>
      <c r="P2075" s="362">
        <f t="shared" si="312"/>
        <v>25615</v>
      </c>
      <c r="Q2075" s="221"/>
      <c r="R2075" s="222"/>
      <c r="S2075" s="222"/>
      <c r="T2075" s="222"/>
      <c r="U2075" s="204">
        <f t="shared" si="313"/>
        <v>25615</v>
      </c>
      <c r="V2075" s="223">
        <f t="shared" si="314"/>
        <v>25615</v>
      </c>
      <c r="W2075" s="159"/>
      <c r="X2075" s="158"/>
      <c r="Y2075" s="152"/>
      <c r="Z2075" s="123"/>
      <c r="AA2075" s="124"/>
      <c r="AB2075" s="118"/>
      <c r="AC2075" s="135"/>
      <c r="AD2075" s="135"/>
      <c r="AE2075" s="144"/>
      <c r="AF2075" s="145"/>
      <c r="AG2075" s="135"/>
    </row>
    <row r="2076" spans="1:33" hidden="1">
      <c r="A2076" s="61" t="s">
        <v>6861</v>
      </c>
      <c r="B2076" s="31" t="s">
        <v>4664</v>
      </c>
      <c r="C2076" s="53" t="s">
        <v>3249</v>
      </c>
      <c r="D2076" s="53" t="s">
        <v>2126</v>
      </c>
      <c r="E2076" s="53" t="s">
        <v>2126</v>
      </c>
      <c r="F2076" s="32" t="s">
        <v>2119</v>
      </c>
      <c r="G2076" s="34" t="s">
        <v>2108</v>
      </c>
      <c r="H2076" s="35" t="s">
        <v>1736</v>
      </c>
      <c r="I2076" s="315">
        <v>3703</v>
      </c>
      <c r="J2076" s="347">
        <v>526</v>
      </c>
      <c r="K2076" s="338">
        <v>36</v>
      </c>
      <c r="L2076" s="327">
        <v>1450.48</v>
      </c>
      <c r="M2076" s="18">
        <f t="shared" si="315"/>
        <v>9.7218471000000001E-3</v>
      </c>
      <c r="N2076" s="18">
        <f t="shared" si="316"/>
        <v>3.5255167E-3</v>
      </c>
      <c r="O2076" s="36">
        <f t="shared" si="317"/>
        <v>1.7809799999999999E-4</v>
      </c>
      <c r="P2076" s="362">
        <f t="shared" si="312"/>
        <v>19056</v>
      </c>
      <c r="Q2076" s="221"/>
      <c r="R2076" s="222"/>
      <c r="S2076" s="222"/>
      <c r="T2076" s="222"/>
      <c r="U2076" s="204">
        <f t="shared" si="313"/>
        <v>19056</v>
      </c>
      <c r="V2076" s="223">
        <f t="shared" si="314"/>
        <v>19056</v>
      </c>
      <c r="W2076" s="159"/>
      <c r="X2076" s="158"/>
      <c r="Y2076" s="152"/>
      <c r="Z2076" s="123"/>
      <c r="AA2076" s="124"/>
      <c r="AB2076" s="118"/>
      <c r="AC2076" s="135"/>
      <c r="AD2076" s="135"/>
      <c r="AE2076" s="144"/>
      <c r="AF2076" s="145"/>
      <c r="AG2076" s="135"/>
    </row>
    <row r="2077" spans="1:33" hidden="1">
      <c r="A2077" s="61" t="s">
        <v>6862</v>
      </c>
      <c r="B2077" s="31" t="s">
        <v>4665</v>
      </c>
      <c r="C2077" s="53" t="s">
        <v>3249</v>
      </c>
      <c r="D2077" s="53" t="s">
        <v>2126</v>
      </c>
      <c r="E2077" s="53" t="s">
        <v>2157</v>
      </c>
      <c r="F2077" s="32">
        <v>3</v>
      </c>
      <c r="G2077" s="34" t="s">
        <v>2109</v>
      </c>
      <c r="H2077" s="35" t="s">
        <v>1737</v>
      </c>
      <c r="I2077" s="315">
        <v>5640</v>
      </c>
      <c r="J2077" s="347">
        <v>736</v>
      </c>
      <c r="K2077" s="338">
        <v>56</v>
      </c>
      <c r="L2077" s="327">
        <v>1380.87</v>
      </c>
      <c r="M2077" s="18">
        <f t="shared" si="315"/>
        <v>9.9290779999999992E-3</v>
      </c>
      <c r="N2077" s="18">
        <f t="shared" si="316"/>
        <v>5.2921718000000003E-3</v>
      </c>
      <c r="O2077" s="36">
        <f t="shared" si="317"/>
        <v>2.673439E-4</v>
      </c>
      <c r="P2077" s="362">
        <f t="shared" si="312"/>
        <v>28605</v>
      </c>
      <c r="Q2077" s="221"/>
      <c r="R2077" s="222"/>
      <c r="S2077" s="222"/>
      <c r="T2077" s="222"/>
      <c r="U2077" s="204">
        <f t="shared" si="313"/>
        <v>28605</v>
      </c>
      <c r="V2077" s="223">
        <f t="shared" si="314"/>
        <v>28605</v>
      </c>
      <c r="W2077" s="159"/>
      <c r="X2077" s="158"/>
      <c r="Y2077" s="152"/>
      <c r="Z2077" s="123"/>
      <c r="AA2077" s="124"/>
      <c r="AB2077" s="118"/>
      <c r="AC2077" s="135"/>
      <c r="AD2077" s="135"/>
      <c r="AE2077" s="144"/>
      <c r="AF2077" s="145"/>
      <c r="AG2077" s="135"/>
    </row>
    <row r="2078" spans="1:33" hidden="1">
      <c r="A2078" s="61" t="s">
        <v>6863</v>
      </c>
      <c r="B2078" s="31" t="s">
        <v>4666</v>
      </c>
      <c r="C2078" s="53" t="s">
        <v>3249</v>
      </c>
      <c r="D2078" s="53" t="s">
        <v>2126</v>
      </c>
      <c r="E2078" s="53" t="s">
        <v>2172</v>
      </c>
      <c r="F2078" s="32" t="s">
        <v>2119</v>
      </c>
      <c r="G2078" s="34" t="s">
        <v>2108</v>
      </c>
      <c r="H2078" s="35" t="s">
        <v>1738</v>
      </c>
      <c r="I2078" s="315">
        <v>6176</v>
      </c>
      <c r="J2078" s="347">
        <v>813</v>
      </c>
      <c r="K2078" s="338">
        <v>127</v>
      </c>
      <c r="L2078" s="327">
        <v>1157.4000000000001</v>
      </c>
      <c r="M2078" s="18">
        <f t="shared" si="315"/>
        <v>2.05634715E-2</v>
      </c>
      <c r="N2078" s="18">
        <f t="shared" si="316"/>
        <v>1.44445328E-2</v>
      </c>
      <c r="O2078" s="36">
        <f t="shared" si="317"/>
        <v>7.2969249999999995E-4</v>
      </c>
      <c r="P2078" s="362">
        <f t="shared" si="312"/>
        <v>78077</v>
      </c>
      <c r="Q2078" s="221"/>
      <c r="R2078" s="222"/>
      <c r="S2078" s="222"/>
      <c r="T2078" s="222"/>
      <c r="U2078" s="204">
        <f t="shared" si="313"/>
        <v>78077</v>
      </c>
      <c r="V2078" s="223">
        <f t="shared" si="314"/>
        <v>78077</v>
      </c>
      <c r="W2078" s="159"/>
      <c r="X2078" s="158"/>
      <c r="Y2078" s="152"/>
      <c r="Z2078" s="123"/>
      <c r="AA2078" s="124"/>
      <c r="AB2078" s="118"/>
      <c r="AC2078" s="135"/>
      <c r="AD2078" s="135"/>
      <c r="AE2078" s="144"/>
      <c r="AF2078" s="145"/>
      <c r="AG2078" s="135"/>
    </row>
    <row r="2079" spans="1:33" hidden="1">
      <c r="A2079" s="61" t="s">
        <v>6864</v>
      </c>
      <c r="B2079" s="31" t="s">
        <v>4667</v>
      </c>
      <c r="C2079" s="53" t="s">
        <v>3249</v>
      </c>
      <c r="D2079" s="53" t="s">
        <v>2133</v>
      </c>
      <c r="E2079" s="53" t="s">
        <v>2116</v>
      </c>
      <c r="F2079" s="32" t="s">
        <v>2117</v>
      </c>
      <c r="G2079" s="34" t="s">
        <v>2107</v>
      </c>
      <c r="H2079" s="35" t="s">
        <v>1739</v>
      </c>
      <c r="I2079" s="315">
        <v>33206</v>
      </c>
      <c r="J2079" s="347">
        <v>4252</v>
      </c>
      <c r="K2079" s="338">
        <v>95</v>
      </c>
      <c r="L2079" s="327">
        <v>1772.69</v>
      </c>
      <c r="M2079" s="18">
        <f t="shared" si="315"/>
        <v>2.8609286999999998E-3</v>
      </c>
      <c r="N2079" s="18">
        <f t="shared" si="316"/>
        <v>6.8622650999999998E-3</v>
      </c>
      <c r="O2079" s="36">
        <f t="shared" si="317"/>
        <v>3.4666010000000003E-4</v>
      </c>
      <c r="P2079" s="362">
        <f t="shared" si="312"/>
        <v>37092</v>
      </c>
      <c r="Q2079" s="221"/>
      <c r="R2079" s="222"/>
      <c r="S2079" s="222"/>
      <c r="T2079" s="222"/>
      <c r="U2079" s="204">
        <f t="shared" si="313"/>
        <v>37092</v>
      </c>
      <c r="V2079" s="223">
        <f t="shared" si="314"/>
        <v>37092</v>
      </c>
      <c r="W2079" s="159"/>
      <c r="X2079" s="158"/>
      <c r="Y2079" s="152"/>
      <c r="Z2079" s="123"/>
      <c r="AA2079" s="124"/>
      <c r="AB2079" s="118"/>
      <c r="AC2079" s="135"/>
      <c r="AD2079" s="135"/>
      <c r="AE2079" s="144"/>
      <c r="AF2079" s="145"/>
      <c r="AG2079" s="135"/>
    </row>
    <row r="2080" spans="1:33" hidden="1">
      <c r="A2080" s="61" t="s">
        <v>6865</v>
      </c>
      <c r="B2080" s="31" t="s">
        <v>4668</v>
      </c>
      <c r="C2080" s="53" t="s">
        <v>3249</v>
      </c>
      <c r="D2080" s="53" t="s">
        <v>2133</v>
      </c>
      <c r="E2080" s="53" t="s">
        <v>2115</v>
      </c>
      <c r="F2080" s="32" t="s">
        <v>2117</v>
      </c>
      <c r="G2080" s="34" t="s">
        <v>2107</v>
      </c>
      <c r="H2080" s="35" t="s">
        <v>1740</v>
      </c>
      <c r="I2080" s="315">
        <v>10374</v>
      </c>
      <c r="J2080" s="347">
        <v>1610</v>
      </c>
      <c r="K2080" s="338">
        <v>63</v>
      </c>
      <c r="L2080" s="327">
        <v>2405.02</v>
      </c>
      <c r="M2080" s="18">
        <f t="shared" si="315"/>
        <v>6.0728743999999999E-3</v>
      </c>
      <c r="N2080" s="18">
        <f t="shared" si="316"/>
        <v>4.0653831000000001E-3</v>
      </c>
      <c r="O2080" s="36">
        <f t="shared" si="317"/>
        <v>2.0537039999999999E-4</v>
      </c>
      <c r="P2080" s="362">
        <f t="shared" si="312"/>
        <v>21974</v>
      </c>
      <c r="Q2080" s="221"/>
      <c r="R2080" s="222"/>
      <c r="S2080" s="222"/>
      <c r="T2080" s="222"/>
      <c r="U2080" s="204">
        <f t="shared" si="313"/>
        <v>21974</v>
      </c>
      <c r="V2080" s="223">
        <f t="shared" si="314"/>
        <v>21974</v>
      </c>
      <c r="W2080" s="159"/>
      <c r="X2080" s="158"/>
      <c r="Y2080" s="152"/>
      <c r="Z2080" s="123"/>
      <c r="AA2080" s="124"/>
      <c r="AB2080" s="118"/>
      <c r="AC2080" s="135"/>
      <c r="AD2080" s="135"/>
      <c r="AE2080" s="144"/>
      <c r="AF2080" s="145"/>
      <c r="AG2080" s="135"/>
    </row>
    <row r="2081" spans="1:33" hidden="1">
      <c r="A2081" s="61" t="s">
        <v>6866</v>
      </c>
      <c r="B2081" s="31" t="s">
        <v>4669</v>
      </c>
      <c r="C2081" s="53" t="s">
        <v>3249</v>
      </c>
      <c r="D2081" s="53" t="s">
        <v>2133</v>
      </c>
      <c r="E2081" s="53" t="s">
        <v>2120</v>
      </c>
      <c r="F2081" s="32" t="s">
        <v>2119</v>
      </c>
      <c r="G2081" s="34" t="s">
        <v>2108</v>
      </c>
      <c r="H2081" s="35" t="s">
        <v>1739</v>
      </c>
      <c r="I2081" s="315">
        <v>13073</v>
      </c>
      <c r="J2081" s="347">
        <v>2172</v>
      </c>
      <c r="K2081" s="338">
        <v>144</v>
      </c>
      <c r="L2081" s="327">
        <v>1728.34</v>
      </c>
      <c r="M2081" s="18">
        <f t="shared" si="315"/>
        <v>1.10150692E-2</v>
      </c>
      <c r="N2081" s="18">
        <f t="shared" si="316"/>
        <v>1.3842606299999999E-2</v>
      </c>
      <c r="O2081" s="36">
        <f t="shared" si="317"/>
        <v>6.9928510000000004E-4</v>
      </c>
      <c r="P2081" s="362">
        <f t="shared" si="312"/>
        <v>74823</v>
      </c>
      <c r="Q2081" s="221"/>
      <c r="R2081" s="222"/>
      <c r="S2081" s="222"/>
      <c r="T2081" s="222"/>
      <c r="U2081" s="204">
        <f t="shared" si="313"/>
        <v>74823</v>
      </c>
      <c r="V2081" s="223">
        <f t="shared" si="314"/>
        <v>74823</v>
      </c>
      <c r="W2081" s="159"/>
      <c r="X2081" s="158"/>
      <c r="Y2081" s="152"/>
      <c r="Z2081" s="123"/>
      <c r="AA2081" s="124"/>
      <c r="AB2081" s="118"/>
      <c r="AC2081" s="135"/>
      <c r="AD2081" s="135"/>
      <c r="AE2081" s="144"/>
      <c r="AF2081" s="145"/>
      <c r="AG2081" s="135"/>
    </row>
    <row r="2082" spans="1:33" hidden="1">
      <c r="A2082" s="61" t="s">
        <v>6867</v>
      </c>
      <c r="B2082" s="31" t="s">
        <v>4670</v>
      </c>
      <c r="C2082" s="32" t="s">
        <v>3249</v>
      </c>
      <c r="D2082" s="32" t="s">
        <v>2133</v>
      </c>
      <c r="E2082" s="32" t="s">
        <v>2122</v>
      </c>
      <c r="F2082" s="32">
        <v>3</v>
      </c>
      <c r="G2082" s="34" t="s">
        <v>2109</v>
      </c>
      <c r="H2082" s="35" t="s">
        <v>1741</v>
      </c>
      <c r="I2082" s="315">
        <v>5941</v>
      </c>
      <c r="J2082" s="347">
        <v>903</v>
      </c>
      <c r="K2082" s="338">
        <v>82</v>
      </c>
      <c r="L2082" s="327">
        <v>1517.84</v>
      </c>
      <c r="M2082" s="18">
        <f t="shared" si="315"/>
        <v>1.3802390100000001E-2</v>
      </c>
      <c r="N2082" s="18">
        <f t="shared" si="316"/>
        <v>8.2113780999999997E-3</v>
      </c>
      <c r="O2082" s="36">
        <f t="shared" si="317"/>
        <v>4.1481310000000002E-4</v>
      </c>
      <c r="P2082" s="362">
        <f t="shared" si="312"/>
        <v>44385</v>
      </c>
      <c r="Q2082" s="221"/>
      <c r="R2082" s="222"/>
      <c r="S2082" s="222"/>
      <c r="T2082" s="222"/>
      <c r="U2082" s="204">
        <f t="shared" si="313"/>
        <v>44385</v>
      </c>
      <c r="V2082" s="223">
        <f t="shared" si="314"/>
        <v>44385</v>
      </c>
      <c r="W2082" s="159"/>
      <c r="X2082" s="158"/>
      <c r="Y2082" s="152"/>
      <c r="Z2082" s="123"/>
      <c r="AA2082" s="124"/>
      <c r="AB2082" s="118"/>
      <c r="AC2082" s="135"/>
      <c r="AD2082" s="135"/>
      <c r="AE2082" s="144"/>
      <c r="AF2082" s="145"/>
      <c r="AG2082" s="135"/>
    </row>
    <row r="2083" spans="1:33" hidden="1">
      <c r="A2083" s="61" t="s">
        <v>6868</v>
      </c>
      <c r="B2083" s="31" t="s">
        <v>4671</v>
      </c>
      <c r="C2083" s="53" t="s">
        <v>3249</v>
      </c>
      <c r="D2083" s="53" t="s">
        <v>2133</v>
      </c>
      <c r="E2083" s="53" t="s">
        <v>2124</v>
      </c>
      <c r="F2083" s="32" t="s">
        <v>2119</v>
      </c>
      <c r="G2083" s="34" t="s">
        <v>2108</v>
      </c>
      <c r="H2083" s="35" t="s">
        <v>1740</v>
      </c>
      <c r="I2083" s="315">
        <v>10717</v>
      </c>
      <c r="J2083" s="347">
        <v>1653</v>
      </c>
      <c r="K2083" s="338">
        <v>87</v>
      </c>
      <c r="L2083" s="327">
        <v>1461.06</v>
      </c>
      <c r="M2083" s="18">
        <f t="shared" si="315"/>
        <v>8.1179434000000009E-3</v>
      </c>
      <c r="N2083" s="18">
        <f t="shared" si="316"/>
        <v>9.1844005999999999E-3</v>
      </c>
      <c r="O2083" s="36">
        <f t="shared" si="317"/>
        <v>4.6396710000000001E-4</v>
      </c>
      <c r="P2083" s="362">
        <f t="shared" si="312"/>
        <v>49644</v>
      </c>
      <c r="Q2083" s="221"/>
      <c r="R2083" s="222"/>
      <c r="S2083" s="222"/>
      <c r="T2083" s="222"/>
      <c r="U2083" s="204">
        <f t="shared" si="313"/>
        <v>49644</v>
      </c>
      <c r="V2083" s="223">
        <f t="shared" si="314"/>
        <v>49644</v>
      </c>
      <c r="W2083" s="159"/>
      <c r="X2083" s="158"/>
      <c r="Y2083" s="152"/>
      <c r="Z2083" s="123"/>
      <c r="AA2083" s="124"/>
      <c r="AB2083" s="118"/>
      <c r="AC2083" s="135"/>
      <c r="AD2083" s="135"/>
      <c r="AE2083" s="144"/>
      <c r="AF2083" s="145"/>
      <c r="AG2083" s="135"/>
    </row>
    <row r="2084" spans="1:33" hidden="1">
      <c r="A2084" s="61" t="s">
        <v>6869</v>
      </c>
      <c r="B2084" s="31" t="s">
        <v>4672</v>
      </c>
      <c r="C2084" s="53" t="s">
        <v>3249</v>
      </c>
      <c r="D2084" s="53" t="s">
        <v>2133</v>
      </c>
      <c r="E2084" s="53" t="s">
        <v>2126</v>
      </c>
      <c r="F2084" s="32">
        <v>3</v>
      </c>
      <c r="G2084" s="34" t="s">
        <v>2109</v>
      </c>
      <c r="H2084" s="35" t="s">
        <v>1742</v>
      </c>
      <c r="I2084" s="315">
        <v>12634</v>
      </c>
      <c r="J2084" s="347">
        <v>1982</v>
      </c>
      <c r="K2084" s="338">
        <v>290</v>
      </c>
      <c r="L2084" s="327">
        <v>1360.45</v>
      </c>
      <c r="M2084" s="18">
        <f t="shared" si="315"/>
        <v>2.29539338E-2</v>
      </c>
      <c r="N2084" s="18">
        <f t="shared" si="316"/>
        <v>3.3440917899999999E-2</v>
      </c>
      <c r="O2084" s="36">
        <f t="shared" si="317"/>
        <v>1.6893304000000001E-3</v>
      </c>
      <c r="P2084" s="362">
        <f t="shared" si="312"/>
        <v>180758</v>
      </c>
      <c r="Q2084" s="221"/>
      <c r="R2084" s="222"/>
      <c r="S2084" s="222"/>
      <c r="T2084" s="222"/>
      <c r="U2084" s="204">
        <f t="shared" si="313"/>
        <v>180758</v>
      </c>
      <c r="V2084" s="223">
        <f t="shared" si="314"/>
        <v>180758</v>
      </c>
      <c r="W2084" s="159"/>
      <c r="X2084" s="158"/>
      <c r="Y2084" s="152"/>
      <c r="Z2084" s="123"/>
      <c r="AA2084" s="124"/>
      <c r="AB2084" s="118"/>
      <c r="AC2084" s="135"/>
      <c r="AD2084" s="135"/>
      <c r="AE2084" s="144"/>
      <c r="AF2084" s="145"/>
      <c r="AG2084" s="135"/>
    </row>
    <row r="2085" spans="1:33" hidden="1">
      <c r="A2085" s="61" t="s">
        <v>6870</v>
      </c>
      <c r="B2085" s="31" t="s">
        <v>4673</v>
      </c>
      <c r="C2085" s="53" t="s">
        <v>3249</v>
      </c>
      <c r="D2085" s="53" t="s">
        <v>2133</v>
      </c>
      <c r="E2085" s="53" t="s">
        <v>2133</v>
      </c>
      <c r="F2085" s="32">
        <v>3</v>
      </c>
      <c r="G2085" s="34" t="s">
        <v>2109</v>
      </c>
      <c r="H2085" s="35" t="s">
        <v>1743</v>
      </c>
      <c r="I2085" s="315">
        <v>6699</v>
      </c>
      <c r="J2085" s="347">
        <v>893</v>
      </c>
      <c r="K2085" s="338">
        <v>117</v>
      </c>
      <c r="L2085" s="327">
        <v>1542.39</v>
      </c>
      <c r="M2085" s="18">
        <f t="shared" si="315"/>
        <v>1.74652933E-2</v>
      </c>
      <c r="N2085" s="18">
        <f t="shared" si="316"/>
        <v>1.01119087E-2</v>
      </c>
      <c r="O2085" s="36">
        <f t="shared" si="317"/>
        <v>5.1082190000000004E-4</v>
      </c>
      <c r="P2085" s="362">
        <f t="shared" si="312"/>
        <v>54657</v>
      </c>
      <c r="Q2085" s="221"/>
      <c r="R2085" s="222"/>
      <c r="S2085" s="222"/>
      <c r="T2085" s="222"/>
      <c r="U2085" s="204">
        <f t="shared" si="313"/>
        <v>54657</v>
      </c>
      <c r="V2085" s="223">
        <f t="shared" si="314"/>
        <v>54657</v>
      </c>
      <c r="W2085" s="159"/>
      <c r="X2085" s="158"/>
      <c r="Y2085" s="152"/>
      <c r="Z2085" s="123"/>
      <c r="AA2085" s="124"/>
      <c r="AB2085" s="118"/>
      <c r="AC2085" s="135"/>
      <c r="AD2085" s="135"/>
      <c r="AE2085" s="144"/>
      <c r="AF2085" s="145"/>
      <c r="AG2085" s="135"/>
    </row>
    <row r="2086" spans="1:33" hidden="1">
      <c r="A2086" s="61" t="s">
        <v>6871</v>
      </c>
      <c r="B2086" s="31" t="s">
        <v>4674</v>
      </c>
      <c r="C2086" s="53" t="s">
        <v>3249</v>
      </c>
      <c r="D2086" s="53" t="s">
        <v>2157</v>
      </c>
      <c r="E2086" s="53" t="s">
        <v>2116</v>
      </c>
      <c r="F2086" s="32" t="s">
        <v>2117</v>
      </c>
      <c r="G2086" s="34" t="s">
        <v>2107</v>
      </c>
      <c r="H2086" s="35" t="s">
        <v>1744</v>
      </c>
      <c r="I2086" s="315">
        <v>26788</v>
      </c>
      <c r="J2086" s="347">
        <v>3366</v>
      </c>
      <c r="K2086" s="338">
        <v>189</v>
      </c>
      <c r="L2086" s="327">
        <v>1450.88</v>
      </c>
      <c r="M2086" s="18">
        <f t="shared" si="315"/>
        <v>7.0553978999999996E-3</v>
      </c>
      <c r="N2086" s="18">
        <f t="shared" si="316"/>
        <v>1.6368320799999999E-2</v>
      </c>
      <c r="O2086" s="36">
        <f t="shared" si="317"/>
        <v>8.268762E-4</v>
      </c>
      <c r="P2086" s="362">
        <f t="shared" si="312"/>
        <v>88475</v>
      </c>
      <c r="Q2086" s="221"/>
      <c r="R2086" s="222"/>
      <c r="S2086" s="222"/>
      <c r="T2086" s="222"/>
      <c r="U2086" s="204">
        <f t="shared" si="313"/>
        <v>88475</v>
      </c>
      <c r="V2086" s="223">
        <f t="shared" si="314"/>
        <v>88475</v>
      </c>
      <c r="W2086" s="159"/>
      <c r="X2086" s="158"/>
      <c r="Y2086" s="152"/>
      <c r="Z2086" s="123"/>
      <c r="AA2086" s="124"/>
      <c r="AB2086" s="118"/>
      <c r="AC2086" s="135"/>
      <c r="AD2086" s="135"/>
      <c r="AE2086" s="144"/>
      <c r="AF2086" s="145"/>
      <c r="AG2086" s="135"/>
    </row>
    <row r="2087" spans="1:33" hidden="1">
      <c r="A2087" s="61" t="s">
        <v>6872</v>
      </c>
      <c r="B2087" s="31" t="s">
        <v>4675</v>
      </c>
      <c r="C2087" s="53" t="s">
        <v>3249</v>
      </c>
      <c r="D2087" s="53" t="s">
        <v>2157</v>
      </c>
      <c r="E2087" s="53" t="s">
        <v>2115</v>
      </c>
      <c r="F2087" s="32" t="s">
        <v>2119</v>
      </c>
      <c r="G2087" s="34" t="s">
        <v>2108</v>
      </c>
      <c r="H2087" s="35" t="s">
        <v>1745</v>
      </c>
      <c r="I2087" s="315">
        <v>6030</v>
      </c>
      <c r="J2087" s="347">
        <v>807</v>
      </c>
      <c r="K2087" s="338">
        <v>157</v>
      </c>
      <c r="L2087" s="327">
        <v>1345.79</v>
      </c>
      <c r="M2087" s="18">
        <f t="shared" si="315"/>
        <v>2.6036484200000001E-2</v>
      </c>
      <c r="N2087" s="18">
        <f t="shared" si="316"/>
        <v>1.5612720199999999E-2</v>
      </c>
      <c r="O2087" s="36">
        <f t="shared" si="317"/>
        <v>7.8870570000000003E-4</v>
      </c>
      <c r="P2087" s="362">
        <f t="shared" si="312"/>
        <v>84391</v>
      </c>
      <c r="Q2087" s="221"/>
      <c r="R2087" s="222"/>
      <c r="S2087" s="222"/>
      <c r="T2087" s="222"/>
      <c r="U2087" s="204">
        <f t="shared" si="313"/>
        <v>84391</v>
      </c>
      <c r="V2087" s="223">
        <f t="shared" si="314"/>
        <v>84391</v>
      </c>
      <c r="W2087" s="159"/>
      <c r="X2087" s="158"/>
      <c r="Y2087" s="152"/>
      <c r="Z2087" s="123"/>
      <c r="AA2087" s="124"/>
      <c r="AB2087" s="118"/>
      <c r="AC2087" s="135"/>
      <c r="AD2087" s="135"/>
      <c r="AE2087" s="144"/>
      <c r="AF2087" s="145"/>
      <c r="AG2087" s="135"/>
    </row>
    <row r="2088" spans="1:33" hidden="1">
      <c r="A2088" s="61" t="s">
        <v>6873</v>
      </c>
      <c r="B2088" s="31" t="s">
        <v>4676</v>
      </c>
      <c r="C2088" s="53" t="s">
        <v>3249</v>
      </c>
      <c r="D2088" s="53" t="s">
        <v>2157</v>
      </c>
      <c r="E2088" s="53" t="s">
        <v>2120</v>
      </c>
      <c r="F2088" s="32" t="s">
        <v>2119</v>
      </c>
      <c r="G2088" s="34" t="s">
        <v>2108</v>
      </c>
      <c r="H2088" s="35" t="s">
        <v>1744</v>
      </c>
      <c r="I2088" s="315">
        <v>8227</v>
      </c>
      <c r="J2088" s="347">
        <v>1323</v>
      </c>
      <c r="K2088" s="338">
        <v>184</v>
      </c>
      <c r="L2088" s="327">
        <v>1391.41</v>
      </c>
      <c r="M2088" s="18">
        <f t="shared" si="315"/>
        <v>2.2365382199999999E-2</v>
      </c>
      <c r="N2088" s="18">
        <f t="shared" si="316"/>
        <v>2.1265766799999999E-2</v>
      </c>
      <c r="O2088" s="36">
        <f t="shared" si="317"/>
        <v>1.0742798999999999E-3</v>
      </c>
      <c r="P2088" s="362">
        <f t="shared" si="312"/>
        <v>114947</v>
      </c>
      <c r="Q2088" s="221"/>
      <c r="R2088" s="222"/>
      <c r="S2088" s="222"/>
      <c r="T2088" s="222"/>
      <c r="U2088" s="204">
        <f t="shared" si="313"/>
        <v>114947</v>
      </c>
      <c r="V2088" s="223">
        <f t="shared" si="314"/>
        <v>114947</v>
      </c>
      <c r="W2088" s="159"/>
      <c r="X2088" s="158"/>
      <c r="Y2088" s="152"/>
      <c r="Z2088" s="123"/>
      <c r="AA2088" s="124"/>
      <c r="AB2088" s="118"/>
      <c r="AC2088" s="135"/>
      <c r="AD2088" s="135"/>
      <c r="AE2088" s="144"/>
      <c r="AF2088" s="145"/>
      <c r="AG2088" s="135"/>
    </row>
    <row r="2089" spans="1:33" hidden="1">
      <c r="A2089" s="61" t="s">
        <v>6874</v>
      </c>
      <c r="B2089" s="31" t="s">
        <v>4677</v>
      </c>
      <c r="C2089" s="32" t="s">
        <v>3249</v>
      </c>
      <c r="D2089" s="32" t="s">
        <v>2157</v>
      </c>
      <c r="E2089" s="32" t="s">
        <v>2122</v>
      </c>
      <c r="F2089" s="32">
        <v>3</v>
      </c>
      <c r="G2089" s="34" t="s">
        <v>2109</v>
      </c>
      <c r="H2089" s="35" t="s">
        <v>1746</v>
      </c>
      <c r="I2089" s="315">
        <v>9540</v>
      </c>
      <c r="J2089" s="347">
        <v>1267</v>
      </c>
      <c r="K2089" s="338">
        <v>209</v>
      </c>
      <c r="L2089" s="327">
        <v>1416.28</v>
      </c>
      <c r="M2089" s="18">
        <f t="shared" si="315"/>
        <v>2.1907756800000001E-2</v>
      </c>
      <c r="N2089" s="18">
        <f t="shared" si="316"/>
        <v>1.9598615900000001E-2</v>
      </c>
      <c r="O2089" s="36">
        <f t="shared" si="317"/>
        <v>9.9006060000000006E-4</v>
      </c>
      <c r="P2089" s="362">
        <f t="shared" si="312"/>
        <v>105936</v>
      </c>
      <c r="Q2089" s="221"/>
      <c r="R2089" s="222"/>
      <c r="S2089" s="222"/>
      <c r="T2089" s="222"/>
      <c r="U2089" s="204">
        <f t="shared" si="313"/>
        <v>105936</v>
      </c>
      <c r="V2089" s="223">
        <f t="shared" si="314"/>
        <v>105936</v>
      </c>
      <c r="W2089" s="159"/>
      <c r="X2089" s="158"/>
      <c r="Y2089" s="152"/>
      <c r="Z2089" s="123"/>
      <c r="AA2089" s="124"/>
      <c r="AB2089" s="118"/>
      <c r="AC2089" s="135"/>
      <c r="AD2089" s="135"/>
      <c r="AE2089" s="144"/>
      <c r="AF2089" s="145"/>
      <c r="AG2089" s="135"/>
    </row>
    <row r="2090" spans="1:33" hidden="1">
      <c r="A2090" s="61" t="s">
        <v>6875</v>
      </c>
      <c r="B2090" s="31" t="s">
        <v>4678</v>
      </c>
      <c r="C2090" s="53" t="s">
        <v>3249</v>
      </c>
      <c r="D2090" s="53" t="s">
        <v>2157</v>
      </c>
      <c r="E2090" s="53" t="s">
        <v>2124</v>
      </c>
      <c r="F2090" s="32">
        <v>3</v>
      </c>
      <c r="G2090" s="34" t="s">
        <v>2109</v>
      </c>
      <c r="H2090" s="35" t="s">
        <v>1747</v>
      </c>
      <c r="I2090" s="315">
        <v>7464</v>
      </c>
      <c r="J2090" s="347">
        <v>918</v>
      </c>
      <c r="K2090" s="338">
        <v>59</v>
      </c>
      <c r="L2090" s="327">
        <v>1363.81</v>
      </c>
      <c r="M2090" s="18">
        <f t="shared" si="315"/>
        <v>7.9046086999999994E-3</v>
      </c>
      <c r="N2090" s="18">
        <f t="shared" si="316"/>
        <v>5.3207050000000002E-3</v>
      </c>
      <c r="O2090" s="36">
        <f t="shared" si="317"/>
        <v>2.687853E-4</v>
      </c>
      <c r="P2090" s="362">
        <f t="shared" si="312"/>
        <v>28760</v>
      </c>
      <c r="Q2090" s="221"/>
      <c r="R2090" s="222"/>
      <c r="S2090" s="222"/>
      <c r="T2090" s="222"/>
      <c r="U2090" s="204">
        <f t="shared" si="313"/>
        <v>28760</v>
      </c>
      <c r="V2090" s="223">
        <f t="shared" si="314"/>
        <v>28760</v>
      </c>
      <c r="W2090" s="159"/>
      <c r="X2090" s="158"/>
      <c r="Y2090" s="152"/>
      <c r="Z2090" s="123"/>
      <c r="AA2090" s="124"/>
      <c r="AB2090" s="118"/>
      <c r="AC2090" s="135"/>
      <c r="AD2090" s="135"/>
      <c r="AE2090" s="144"/>
      <c r="AF2090" s="145"/>
      <c r="AG2090" s="135"/>
    </row>
    <row r="2091" spans="1:33" hidden="1">
      <c r="A2091" s="61" t="s">
        <v>6876</v>
      </c>
      <c r="B2091" s="31" t="s">
        <v>4679</v>
      </c>
      <c r="C2091" s="53" t="s">
        <v>3249</v>
      </c>
      <c r="D2091" s="53" t="s">
        <v>2157</v>
      </c>
      <c r="E2091" s="53" t="s">
        <v>2126</v>
      </c>
      <c r="F2091" s="32" t="s">
        <v>2119</v>
      </c>
      <c r="G2091" s="34" t="s">
        <v>2108</v>
      </c>
      <c r="H2091" s="35" t="s">
        <v>1748</v>
      </c>
      <c r="I2091" s="315">
        <v>3723</v>
      </c>
      <c r="J2091" s="347">
        <v>444</v>
      </c>
      <c r="K2091" s="338">
        <v>48</v>
      </c>
      <c r="L2091" s="327">
        <v>1248.6300000000001</v>
      </c>
      <c r="M2091" s="18">
        <f t="shared" si="315"/>
        <v>1.2892828300000001E-2</v>
      </c>
      <c r="N2091" s="18">
        <f t="shared" si="316"/>
        <v>4.5845571999999996E-3</v>
      </c>
      <c r="O2091" s="36">
        <f t="shared" si="317"/>
        <v>2.315974E-4</v>
      </c>
      <c r="P2091" s="362">
        <f t="shared" si="312"/>
        <v>24780</v>
      </c>
      <c r="Q2091" s="221"/>
      <c r="R2091" s="222"/>
      <c r="S2091" s="222"/>
      <c r="T2091" s="222"/>
      <c r="U2091" s="204">
        <f t="shared" si="313"/>
        <v>24780</v>
      </c>
      <c r="V2091" s="223">
        <f t="shared" si="314"/>
        <v>24780</v>
      </c>
      <c r="W2091" s="159"/>
      <c r="X2091" s="158"/>
      <c r="Y2091" s="152"/>
      <c r="Z2091" s="123"/>
      <c r="AA2091" s="124"/>
      <c r="AB2091" s="118"/>
      <c r="AC2091" s="135"/>
      <c r="AD2091" s="135"/>
      <c r="AE2091" s="144"/>
      <c r="AF2091" s="145"/>
      <c r="AG2091" s="135"/>
    </row>
    <row r="2092" spans="1:33" hidden="1">
      <c r="A2092" s="61" t="s">
        <v>6877</v>
      </c>
      <c r="B2092" s="31" t="s">
        <v>4680</v>
      </c>
      <c r="C2092" s="32" t="s">
        <v>3249</v>
      </c>
      <c r="D2092" s="32" t="s">
        <v>2159</v>
      </c>
      <c r="E2092" s="32" t="s">
        <v>2116</v>
      </c>
      <c r="F2092" s="32" t="s">
        <v>2117</v>
      </c>
      <c r="G2092" s="34" t="s">
        <v>2107</v>
      </c>
      <c r="H2092" s="35" t="s">
        <v>1749</v>
      </c>
      <c r="I2092" s="315">
        <v>15489</v>
      </c>
      <c r="J2092" s="347">
        <v>1979</v>
      </c>
      <c r="K2092" s="338">
        <v>86</v>
      </c>
      <c r="L2092" s="327">
        <v>1763</v>
      </c>
      <c r="M2092" s="18">
        <f t="shared" si="315"/>
        <v>5.5523274000000003E-3</v>
      </c>
      <c r="N2092" s="18">
        <f t="shared" si="316"/>
        <v>6.2325897999999996E-3</v>
      </c>
      <c r="O2092" s="36">
        <f t="shared" si="317"/>
        <v>3.1485090000000002E-4</v>
      </c>
      <c r="P2092" s="362">
        <f t="shared" si="312"/>
        <v>33689</v>
      </c>
      <c r="Q2092" s="221"/>
      <c r="R2092" s="222"/>
      <c r="S2092" s="222"/>
      <c r="T2092" s="222"/>
      <c r="U2092" s="204">
        <f t="shared" si="313"/>
        <v>33689</v>
      </c>
      <c r="V2092" s="223">
        <f t="shared" si="314"/>
        <v>33689</v>
      </c>
      <c r="W2092" s="159"/>
      <c r="X2092" s="158"/>
      <c r="Y2092" s="152"/>
      <c r="Z2092" s="123"/>
      <c r="AA2092" s="124"/>
      <c r="AB2092" s="118"/>
      <c r="AC2092" s="135"/>
      <c r="AD2092" s="135"/>
      <c r="AE2092" s="144"/>
      <c r="AF2092" s="145"/>
      <c r="AG2092" s="135"/>
    </row>
    <row r="2093" spans="1:33" hidden="1">
      <c r="A2093" s="61" t="s">
        <v>6878</v>
      </c>
      <c r="B2093" s="31" t="s">
        <v>4681</v>
      </c>
      <c r="C2093" s="53" t="s">
        <v>3249</v>
      </c>
      <c r="D2093" s="53" t="s">
        <v>2159</v>
      </c>
      <c r="E2093" s="53" t="s">
        <v>2115</v>
      </c>
      <c r="F2093" s="32" t="s">
        <v>2119</v>
      </c>
      <c r="G2093" s="34" t="s">
        <v>2108</v>
      </c>
      <c r="H2093" s="35" t="s">
        <v>1750</v>
      </c>
      <c r="I2093" s="315">
        <v>3252</v>
      </c>
      <c r="J2093" s="347">
        <v>393</v>
      </c>
      <c r="K2093" s="338">
        <v>38</v>
      </c>
      <c r="L2093" s="327">
        <v>1174.1199999999999</v>
      </c>
      <c r="M2093" s="18">
        <f t="shared" si="315"/>
        <v>1.1685116799999999E-2</v>
      </c>
      <c r="N2093" s="18">
        <f t="shared" si="316"/>
        <v>3.9112278999999996E-3</v>
      </c>
      <c r="O2093" s="36">
        <f t="shared" si="317"/>
        <v>1.975829E-4</v>
      </c>
      <c r="P2093" s="362">
        <f t="shared" si="312"/>
        <v>21141</v>
      </c>
      <c r="Q2093" s="221"/>
      <c r="R2093" s="222"/>
      <c r="S2093" s="222"/>
      <c r="T2093" s="222"/>
      <c r="U2093" s="204">
        <f t="shared" si="313"/>
        <v>21141</v>
      </c>
      <c r="V2093" s="223">
        <f t="shared" si="314"/>
        <v>21141</v>
      </c>
      <c r="W2093" s="159"/>
      <c r="X2093" s="158"/>
      <c r="Y2093" s="152"/>
      <c r="Z2093" s="123"/>
      <c r="AA2093" s="124"/>
      <c r="AB2093" s="118"/>
      <c r="AC2093" s="135"/>
      <c r="AD2093" s="135"/>
      <c r="AE2093" s="144"/>
      <c r="AF2093" s="145"/>
      <c r="AG2093" s="135"/>
    </row>
    <row r="2094" spans="1:33" hidden="1">
      <c r="A2094" s="61" t="s">
        <v>6879</v>
      </c>
      <c r="B2094" s="31" t="s">
        <v>4682</v>
      </c>
      <c r="C2094" s="32" t="s">
        <v>3249</v>
      </c>
      <c r="D2094" s="32" t="s">
        <v>2159</v>
      </c>
      <c r="E2094" s="32" t="s">
        <v>2120</v>
      </c>
      <c r="F2094" s="32" t="s">
        <v>2119</v>
      </c>
      <c r="G2094" s="34" t="s">
        <v>2108</v>
      </c>
      <c r="H2094" s="35" t="s">
        <v>1749</v>
      </c>
      <c r="I2094" s="315">
        <v>6729</v>
      </c>
      <c r="J2094" s="347">
        <v>970</v>
      </c>
      <c r="K2094" s="338">
        <v>82</v>
      </c>
      <c r="L2094" s="327">
        <v>1462.07</v>
      </c>
      <c r="M2094" s="18">
        <f t="shared" si="315"/>
        <v>1.2186060300000001E-2</v>
      </c>
      <c r="N2094" s="18">
        <f t="shared" si="316"/>
        <v>8.0847555000000005E-3</v>
      </c>
      <c r="O2094" s="36">
        <f t="shared" si="317"/>
        <v>4.084165E-4</v>
      </c>
      <c r="P2094" s="362">
        <f t="shared" si="312"/>
        <v>43700</v>
      </c>
      <c r="Q2094" s="221"/>
      <c r="R2094" s="222"/>
      <c r="S2094" s="222"/>
      <c r="T2094" s="222"/>
      <c r="U2094" s="204">
        <f t="shared" si="313"/>
        <v>43700</v>
      </c>
      <c r="V2094" s="223">
        <f t="shared" si="314"/>
        <v>43700</v>
      </c>
      <c r="W2094" s="159"/>
      <c r="X2094" s="158"/>
      <c r="Y2094" s="152"/>
      <c r="Z2094" s="123"/>
      <c r="AA2094" s="124"/>
      <c r="AB2094" s="118"/>
      <c r="AC2094" s="135"/>
      <c r="AD2094" s="135"/>
      <c r="AE2094" s="144"/>
      <c r="AF2094" s="145"/>
      <c r="AG2094" s="135"/>
    </row>
    <row r="2095" spans="1:33" hidden="1">
      <c r="A2095" s="61" t="s">
        <v>6880</v>
      </c>
      <c r="B2095" s="31" t="s">
        <v>4683</v>
      </c>
      <c r="C2095" s="53" t="s">
        <v>3249</v>
      </c>
      <c r="D2095" s="53" t="s">
        <v>2159</v>
      </c>
      <c r="E2095" s="53" t="s">
        <v>2122</v>
      </c>
      <c r="F2095" s="32" t="s">
        <v>2119</v>
      </c>
      <c r="G2095" s="34" t="s">
        <v>2108</v>
      </c>
      <c r="H2095" s="35" t="s">
        <v>1751</v>
      </c>
      <c r="I2095" s="315">
        <v>3566</v>
      </c>
      <c r="J2095" s="347">
        <v>549</v>
      </c>
      <c r="K2095" s="338">
        <v>78</v>
      </c>
      <c r="L2095" s="327">
        <v>1153.76</v>
      </c>
      <c r="M2095" s="18">
        <f t="shared" si="315"/>
        <v>2.1873247299999999E-2</v>
      </c>
      <c r="N2095" s="18">
        <f t="shared" si="316"/>
        <v>1.04080682E-2</v>
      </c>
      <c r="O2095" s="36">
        <f t="shared" si="317"/>
        <v>5.2578300000000004E-4</v>
      </c>
      <c r="P2095" s="362">
        <f t="shared" si="312"/>
        <v>56258</v>
      </c>
      <c r="Q2095" s="221"/>
      <c r="R2095" s="222"/>
      <c r="S2095" s="222"/>
      <c r="T2095" s="222"/>
      <c r="U2095" s="204">
        <f t="shared" si="313"/>
        <v>56258</v>
      </c>
      <c r="V2095" s="223">
        <f t="shared" si="314"/>
        <v>56258</v>
      </c>
      <c r="W2095" s="159"/>
      <c r="X2095" s="158"/>
      <c r="Y2095" s="152"/>
      <c r="Z2095" s="123"/>
      <c r="AA2095" s="124"/>
      <c r="AB2095" s="118"/>
      <c r="AC2095" s="135"/>
      <c r="AD2095" s="135"/>
      <c r="AE2095" s="144"/>
      <c r="AF2095" s="145"/>
      <c r="AG2095" s="135"/>
    </row>
    <row r="2096" spans="1:33" hidden="1">
      <c r="A2096" s="61" t="s">
        <v>6881</v>
      </c>
      <c r="B2096" s="31" t="s">
        <v>4684</v>
      </c>
      <c r="C2096" s="53" t="s">
        <v>3249</v>
      </c>
      <c r="D2096" s="53" t="s">
        <v>2159</v>
      </c>
      <c r="E2096" s="53" t="s">
        <v>2124</v>
      </c>
      <c r="F2096" s="32">
        <v>3</v>
      </c>
      <c r="G2096" s="34" t="s">
        <v>2109</v>
      </c>
      <c r="H2096" s="35" t="s">
        <v>1752</v>
      </c>
      <c r="I2096" s="315">
        <v>11816</v>
      </c>
      <c r="J2096" s="347">
        <v>1507</v>
      </c>
      <c r="K2096" s="338">
        <v>175</v>
      </c>
      <c r="L2096" s="327">
        <v>1192.92</v>
      </c>
      <c r="M2096" s="18">
        <f t="shared" si="315"/>
        <v>1.48104265E-2</v>
      </c>
      <c r="N2096" s="18">
        <f t="shared" si="316"/>
        <v>1.8709815099999999E-2</v>
      </c>
      <c r="O2096" s="36">
        <f t="shared" si="317"/>
        <v>9.4516119999999999E-4</v>
      </c>
      <c r="P2096" s="362">
        <f t="shared" si="312"/>
        <v>101132</v>
      </c>
      <c r="Q2096" s="221"/>
      <c r="R2096" s="222"/>
      <c r="S2096" s="222"/>
      <c r="T2096" s="222"/>
      <c r="U2096" s="204">
        <f t="shared" si="313"/>
        <v>101132</v>
      </c>
      <c r="V2096" s="223">
        <f t="shared" si="314"/>
        <v>101132</v>
      </c>
      <c r="W2096" s="159"/>
      <c r="X2096" s="158"/>
      <c r="Y2096" s="152"/>
      <c r="Z2096" s="123"/>
      <c r="AA2096" s="124"/>
      <c r="AB2096" s="118"/>
      <c r="AC2096" s="135"/>
      <c r="AD2096" s="135"/>
      <c r="AE2096" s="144"/>
      <c r="AF2096" s="145"/>
      <c r="AG2096" s="135"/>
    </row>
    <row r="2097" spans="1:33" hidden="1">
      <c r="A2097" s="61" t="s">
        <v>6882</v>
      </c>
      <c r="B2097" s="31" t="s">
        <v>4685</v>
      </c>
      <c r="C2097" s="53" t="s">
        <v>3249</v>
      </c>
      <c r="D2097" s="53" t="s">
        <v>2172</v>
      </c>
      <c r="E2097" s="53" t="s">
        <v>2116</v>
      </c>
      <c r="F2097" s="32" t="s">
        <v>2117</v>
      </c>
      <c r="G2097" s="34" t="s">
        <v>2107</v>
      </c>
      <c r="H2097" s="35" t="s">
        <v>1753</v>
      </c>
      <c r="I2097" s="315">
        <v>21302</v>
      </c>
      <c r="J2097" s="347">
        <v>2604</v>
      </c>
      <c r="K2097" s="338">
        <v>67</v>
      </c>
      <c r="L2097" s="327">
        <v>1810.96</v>
      </c>
      <c r="M2097" s="18">
        <f t="shared" si="315"/>
        <v>3.1452444999999999E-3</v>
      </c>
      <c r="N2097" s="18">
        <f t="shared" si="316"/>
        <v>4.5225828000000001E-3</v>
      </c>
      <c r="O2097" s="36">
        <f t="shared" si="317"/>
        <v>2.284667E-4</v>
      </c>
      <c r="P2097" s="362">
        <f t="shared" si="312"/>
        <v>24445</v>
      </c>
      <c r="Q2097" s="221"/>
      <c r="R2097" s="222"/>
      <c r="S2097" s="222"/>
      <c r="T2097" s="222"/>
      <c r="U2097" s="204">
        <f t="shared" si="313"/>
        <v>24445</v>
      </c>
      <c r="V2097" s="223">
        <f t="shared" si="314"/>
        <v>24445</v>
      </c>
      <c r="W2097" s="159"/>
      <c r="X2097" s="158"/>
      <c r="Y2097" s="152"/>
      <c r="Z2097" s="123"/>
      <c r="AA2097" s="124"/>
      <c r="AB2097" s="118"/>
      <c r="AC2097" s="135"/>
      <c r="AD2097" s="135"/>
      <c r="AE2097" s="144"/>
      <c r="AF2097" s="145"/>
      <c r="AG2097" s="135"/>
    </row>
    <row r="2098" spans="1:33" hidden="1">
      <c r="A2098" s="61" t="s">
        <v>6883</v>
      </c>
      <c r="B2098" s="31" t="s">
        <v>4686</v>
      </c>
      <c r="C2098" s="53" t="s">
        <v>3249</v>
      </c>
      <c r="D2098" s="53" t="s">
        <v>2172</v>
      </c>
      <c r="E2098" s="53" t="s">
        <v>2115</v>
      </c>
      <c r="F2098" s="32">
        <v>3</v>
      </c>
      <c r="G2098" s="34" t="s">
        <v>2109</v>
      </c>
      <c r="H2098" s="35" t="s">
        <v>1754</v>
      </c>
      <c r="I2098" s="315">
        <v>8079</v>
      </c>
      <c r="J2098" s="347">
        <v>1038</v>
      </c>
      <c r="K2098" s="338">
        <v>61</v>
      </c>
      <c r="L2098" s="327">
        <v>1879.32</v>
      </c>
      <c r="M2098" s="18">
        <f t="shared" si="315"/>
        <v>7.5504394000000001E-3</v>
      </c>
      <c r="N2098" s="18">
        <f t="shared" si="316"/>
        <v>4.1703147999999999E-3</v>
      </c>
      <c r="O2098" s="36">
        <f t="shared" si="317"/>
        <v>2.1067119999999999E-4</v>
      </c>
      <c r="P2098" s="362">
        <f t="shared" si="312"/>
        <v>22541</v>
      </c>
      <c r="Q2098" s="221"/>
      <c r="R2098" s="222"/>
      <c r="S2098" s="222"/>
      <c r="T2098" s="222"/>
      <c r="U2098" s="204">
        <f t="shared" si="313"/>
        <v>22541</v>
      </c>
      <c r="V2098" s="223">
        <f t="shared" si="314"/>
        <v>22541</v>
      </c>
      <c r="W2098" s="159"/>
      <c r="X2098" s="158"/>
      <c r="Y2098" s="152"/>
      <c r="Z2098" s="123"/>
      <c r="AA2098" s="124"/>
      <c r="AB2098" s="118"/>
      <c r="AC2098" s="135"/>
      <c r="AD2098" s="135"/>
      <c r="AE2098" s="144"/>
      <c r="AF2098" s="145"/>
      <c r="AG2098" s="135"/>
    </row>
    <row r="2099" spans="1:33" hidden="1">
      <c r="A2099" s="61" t="s">
        <v>6884</v>
      </c>
      <c r="B2099" s="31" t="s">
        <v>4687</v>
      </c>
      <c r="C2099" s="53" t="s">
        <v>3249</v>
      </c>
      <c r="D2099" s="53" t="s">
        <v>2172</v>
      </c>
      <c r="E2099" s="53" t="s">
        <v>2120</v>
      </c>
      <c r="F2099" s="32" t="s">
        <v>2119</v>
      </c>
      <c r="G2099" s="34" t="s">
        <v>2108</v>
      </c>
      <c r="H2099" s="35" t="s">
        <v>1753</v>
      </c>
      <c r="I2099" s="315">
        <v>8023</v>
      </c>
      <c r="J2099" s="347">
        <v>1169</v>
      </c>
      <c r="K2099" s="338">
        <v>104</v>
      </c>
      <c r="L2099" s="327">
        <v>1866.58</v>
      </c>
      <c r="M2099" s="18">
        <f t="shared" si="315"/>
        <v>1.2962732100000001E-2</v>
      </c>
      <c r="N2099" s="18">
        <f t="shared" si="316"/>
        <v>8.1182878000000003E-3</v>
      </c>
      <c r="O2099" s="36">
        <f t="shared" si="317"/>
        <v>4.1011040000000002E-4</v>
      </c>
      <c r="P2099" s="362">
        <f t="shared" si="312"/>
        <v>43881</v>
      </c>
      <c r="Q2099" s="221"/>
      <c r="R2099" s="222"/>
      <c r="S2099" s="222"/>
      <c r="T2099" s="222"/>
      <c r="U2099" s="204">
        <f t="shared" si="313"/>
        <v>43881</v>
      </c>
      <c r="V2099" s="223">
        <f t="shared" si="314"/>
        <v>43881</v>
      </c>
      <c r="W2099" s="159"/>
      <c r="X2099" s="158"/>
      <c r="Y2099" s="152"/>
      <c r="Z2099" s="123"/>
      <c r="AA2099" s="124"/>
      <c r="AB2099" s="118"/>
      <c r="AC2099" s="135"/>
      <c r="AD2099" s="135"/>
      <c r="AE2099" s="144"/>
      <c r="AF2099" s="145"/>
      <c r="AG2099" s="135"/>
    </row>
    <row r="2100" spans="1:33" hidden="1">
      <c r="A2100" s="61" t="s">
        <v>6885</v>
      </c>
      <c r="B2100" s="31" t="s">
        <v>4688</v>
      </c>
      <c r="C2100" s="53" t="s">
        <v>3249</v>
      </c>
      <c r="D2100" s="53" t="s">
        <v>2172</v>
      </c>
      <c r="E2100" s="53" t="s">
        <v>2122</v>
      </c>
      <c r="F2100" s="32" t="s">
        <v>2119</v>
      </c>
      <c r="G2100" s="34" t="s">
        <v>2108</v>
      </c>
      <c r="H2100" s="35" t="s">
        <v>1755</v>
      </c>
      <c r="I2100" s="315">
        <v>7555</v>
      </c>
      <c r="J2100" s="347">
        <v>1043</v>
      </c>
      <c r="K2100" s="338">
        <v>106</v>
      </c>
      <c r="L2100" s="327">
        <v>1537.15</v>
      </c>
      <c r="M2100" s="18">
        <f t="shared" si="315"/>
        <v>1.40304434E-2</v>
      </c>
      <c r="N2100" s="18">
        <f t="shared" si="316"/>
        <v>9.5200548999999999E-3</v>
      </c>
      <c r="O2100" s="36">
        <f t="shared" si="317"/>
        <v>4.8092330000000001E-4</v>
      </c>
      <c r="P2100" s="362">
        <f t="shared" si="312"/>
        <v>51458</v>
      </c>
      <c r="Q2100" s="221"/>
      <c r="R2100" s="222"/>
      <c r="S2100" s="222"/>
      <c r="T2100" s="222"/>
      <c r="U2100" s="204">
        <f t="shared" si="313"/>
        <v>51458</v>
      </c>
      <c r="V2100" s="223">
        <f t="shared" si="314"/>
        <v>51458</v>
      </c>
      <c r="W2100" s="159"/>
      <c r="X2100" s="158"/>
      <c r="Y2100" s="152"/>
      <c r="Z2100" s="123"/>
      <c r="AA2100" s="124"/>
      <c r="AB2100" s="118"/>
      <c r="AC2100" s="135"/>
      <c r="AD2100" s="135"/>
      <c r="AE2100" s="144"/>
      <c r="AF2100" s="145"/>
      <c r="AG2100" s="135"/>
    </row>
    <row r="2101" spans="1:33" hidden="1">
      <c r="A2101" s="61" t="s">
        <v>6886</v>
      </c>
      <c r="B2101" s="31" t="s">
        <v>4689</v>
      </c>
      <c r="C2101" s="53" t="s">
        <v>3249</v>
      </c>
      <c r="D2101" s="53" t="s">
        <v>2172</v>
      </c>
      <c r="E2101" s="53" t="s">
        <v>2124</v>
      </c>
      <c r="F2101" s="32" t="s">
        <v>2119</v>
      </c>
      <c r="G2101" s="34" t="s">
        <v>2108</v>
      </c>
      <c r="H2101" s="35" t="s">
        <v>1756</v>
      </c>
      <c r="I2101" s="315">
        <v>4480</v>
      </c>
      <c r="J2101" s="347">
        <v>662</v>
      </c>
      <c r="K2101" s="338">
        <v>55</v>
      </c>
      <c r="L2101" s="327">
        <v>1352.15</v>
      </c>
      <c r="M2101" s="18">
        <f t="shared" si="315"/>
        <v>1.2276785700000001E-2</v>
      </c>
      <c r="N2101" s="18">
        <f t="shared" si="316"/>
        <v>6.0105994999999999E-3</v>
      </c>
      <c r="O2101" s="36">
        <f t="shared" si="317"/>
        <v>3.0363660000000002E-4</v>
      </c>
      <c r="P2101" s="362">
        <f t="shared" si="312"/>
        <v>32489</v>
      </c>
      <c r="Q2101" s="221"/>
      <c r="R2101" s="222"/>
      <c r="S2101" s="222"/>
      <c r="T2101" s="222"/>
      <c r="U2101" s="204">
        <f t="shared" si="313"/>
        <v>32489</v>
      </c>
      <c r="V2101" s="223">
        <f t="shared" si="314"/>
        <v>32489</v>
      </c>
      <c r="W2101" s="159"/>
      <c r="X2101" s="158"/>
      <c r="Y2101" s="152"/>
      <c r="Z2101" s="123"/>
      <c r="AA2101" s="124"/>
      <c r="AB2101" s="118"/>
      <c r="AC2101" s="135"/>
      <c r="AD2101" s="135"/>
      <c r="AE2101" s="144"/>
      <c r="AF2101" s="145"/>
      <c r="AG2101" s="135"/>
    </row>
    <row r="2102" spans="1:33" hidden="1">
      <c r="A2102" s="61" t="s">
        <v>6887</v>
      </c>
      <c r="B2102" s="31" t="s">
        <v>4690</v>
      </c>
      <c r="C2102" s="53" t="s">
        <v>3249</v>
      </c>
      <c r="D2102" s="53" t="s">
        <v>2174</v>
      </c>
      <c r="E2102" s="53" t="s">
        <v>2116</v>
      </c>
      <c r="F2102" s="32" t="s">
        <v>2119</v>
      </c>
      <c r="G2102" s="34" t="s">
        <v>2108</v>
      </c>
      <c r="H2102" s="35" t="s">
        <v>1757</v>
      </c>
      <c r="I2102" s="315">
        <v>3193</v>
      </c>
      <c r="J2102" s="347">
        <v>477</v>
      </c>
      <c r="K2102" s="338">
        <v>47</v>
      </c>
      <c r="L2102" s="327">
        <v>791.74</v>
      </c>
      <c r="M2102" s="18">
        <f t="shared" si="315"/>
        <v>1.47196993E-2</v>
      </c>
      <c r="N2102" s="18">
        <f t="shared" si="316"/>
        <v>8.8681847000000001E-3</v>
      </c>
      <c r="O2102" s="36">
        <f t="shared" si="317"/>
        <v>4.4799290000000001E-4</v>
      </c>
      <c r="P2102" s="362">
        <f t="shared" si="312"/>
        <v>47935</v>
      </c>
      <c r="Q2102" s="221"/>
      <c r="R2102" s="222"/>
      <c r="S2102" s="222"/>
      <c r="T2102" s="222"/>
      <c r="U2102" s="204">
        <f t="shared" si="313"/>
        <v>47935</v>
      </c>
      <c r="V2102" s="223">
        <f t="shared" si="314"/>
        <v>47935</v>
      </c>
      <c r="W2102" s="159"/>
      <c r="X2102" s="158"/>
      <c r="Y2102" s="152"/>
      <c r="Z2102" s="123"/>
      <c r="AA2102" s="124"/>
      <c r="AB2102" s="118"/>
      <c r="AC2102" s="135"/>
      <c r="AD2102" s="135"/>
      <c r="AE2102" s="144"/>
      <c r="AF2102" s="145"/>
      <c r="AG2102" s="135"/>
    </row>
    <row r="2103" spans="1:33" hidden="1">
      <c r="A2103" s="61" t="s">
        <v>6888</v>
      </c>
      <c r="B2103" s="31" t="s">
        <v>4691</v>
      </c>
      <c r="C2103" s="53" t="s">
        <v>3249</v>
      </c>
      <c r="D2103" s="53" t="s">
        <v>2174</v>
      </c>
      <c r="E2103" s="53" t="s">
        <v>2115</v>
      </c>
      <c r="F2103" s="32" t="s">
        <v>2119</v>
      </c>
      <c r="G2103" s="34" t="s">
        <v>2108</v>
      </c>
      <c r="H2103" s="35" t="s">
        <v>1758</v>
      </c>
      <c r="I2103" s="315">
        <v>2633</v>
      </c>
      <c r="J2103" s="347">
        <v>388</v>
      </c>
      <c r="K2103" s="338">
        <v>29</v>
      </c>
      <c r="L2103" s="327">
        <v>1123.07</v>
      </c>
      <c r="M2103" s="18">
        <f t="shared" si="315"/>
        <v>1.10140524E-2</v>
      </c>
      <c r="N2103" s="18">
        <f t="shared" si="316"/>
        <v>3.8051522000000001E-3</v>
      </c>
      <c r="O2103" s="36">
        <f t="shared" si="317"/>
        <v>1.922243E-4</v>
      </c>
      <c r="P2103" s="362">
        <f t="shared" si="312"/>
        <v>20568</v>
      </c>
      <c r="Q2103" s="221"/>
      <c r="R2103" s="222"/>
      <c r="S2103" s="222"/>
      <c r="T2103" s="222"/>
      <c r="U2103" s="204">
        <f t="shared" si="313"/>
        <v>20568</v>
      </c>
      <c r="V2103" s="223">
        <f t="shared" si="314"/>
        <v>20568</v>
      </c>
      <c r="W2103" s="159"/>
      <c r="X2103" s="158"/>
      <c r="Y2103" s="152"/>
      <c r="Z2103" s="123"/>
      <c r="AA2103" s="124"/>
      <c r="AB2103" s="118"/>
      <c r="AC2103" s="135"/>
      <c r="AD2103" s="135"/>
      <c r="AE2103" s="144"/>
      <c r="AF2103" s="145"/>
      <c r="AG2103" s="135"/>
    </row>
    <row r="2104" spans="1:33" hidden="1">
      <c r="A2104" s="61" t="s">
        <v>6889</v>
      </c>
      <c r="B2104" s="31" t="s">
        <v>4692</v>
      </c>
      <c r="C2104" s="53" t="s">
        <v>3249</v>
      </c>
      <c r="D2104" s="53" t="s">
        <v>2174</v>
      </c>
      <c r="E2104" s="53" t="s">
        <v>2120</v>
      </c>
      <c r="F2104" s="32" t="s">
        <v>2119</v>
      </c>
      <c r="G2104" s="34" t="s">
        <v>2108</v>
      </c>
      <c r="H2104" s="35" t="s">
        <v>1759</v>
      </c>
      <c r="I2104" s="315">
        <v>5924</v>
      </c>
      <c r="J2104" s="347">
        <v>944</v>
      </c>
      <c r="K2104" s="338">
        <v>126</v>
      </c>
      <c r="L2104" s="327">
        <v>975.47</v>
      </c>
      <c r="M2104" s="18">
        <f t="shared" ref="M2104:M2135" si="318" xml:space="preserve"> ROUNDDOWN(K2104/I2104,10)</f>
        <v>2.1269412500000001E-2</v>
      </c>
      <c r="N2104" s="18">
        <f t="shared" ref="N2104:N2135" si="319">ROUNDDOWN(J2104*M2104/L2104,10)</f>
        <v>2.0583232E-2</v>
      </c>
      <c r="O2104" s="36">
        <f t="shared" ref="O2104:O2135" si="320">ROUNDDOWN(N2104/$N$2500,10)</f>
        <v>1.0398003999999999E-3</v>
      </c>
      <c r="P2104" s="362">
        <f t="shared" si="312"/>
        <v>111258</v>
      </c>
      <c r="Q2104" s="221"/>
      <c r="R2104" s="222"/>
      <c r="S2104" s="222"/>
      <c r="T2104" s="222"/>
      <c r="U2104" s="204">
        <f t="shared" si="313"/>
        <v>111258</v>
      </c>
      <c r="V2104" s="223">
        <f t="shared" si="314"/>
        <v>111258</v>
      </c>
      <c r="W2104" s="159"/>
      <c r="X2104" s="158"/>
      <c r="Y2104" s="152"/>
      <c r="Z2104" s="123"/>
      <c r="AA2104" s="124"/>
      <c r="AB2104" s="118"/>
      <c r="AC2104" s="135"/>
      <c r="AD2104" s="135"/>
      <c r="AE2104" s="144"/>
      <c r="AF2104" s="145"/>
      <c r="AG2104" s="135"/>
    </row>
    <row r="2105" spans="1:33" hidden="1">
      <c r="A2105" s="61" t="s">
        <v>6890</v>
      </c>
      <c r="B2105" s="31" t="s">
        <v>4693</v>
      </c>
      <c r="C2105" s="53" t="s">
        <v>3249</v>
      </c>
      <c r="D2105" s="53" t="s">
        <v>2174</v>
      </c>
      <c r="E2105" s="53" t="s">
        <v>2122</v>
      </c>
      <c r="F2105" s="32">
        <v>3</v>
      </c>
      <c r="G2105" s="34" t="s">
        <v>2109</v>
      </c>
      <c r="H2105" s="35" t="s">
        <v>1760</v>
      </c>
      <c r="I2105" s="315">
        <v>20888</v>
      </c>
      <c r="J2105" s="347">
        <v>2697</v>
      </c>
      <c r="K2105" s="338">
        <v>145</v>
      </c>
      <c r="L2105" s="327">
        <v>1689.31</v>
      </c>
      <c r="M2105" s="18">
        <f t="shared" si="318"/>
        <v>6.9417847000000001E-3</v>
      </c>
      <c r="N2105" s="18">
        <f t="shared" si="319"/>
        <v>1.10826274E-2</v>
      </c>
      <c r="O2105" s="36">
        <f t="shared" si="320"/>
        <v>5.598596E-4</v>
      </c>
      <c r="P2105" s="362">
        <f t="shared" ref="P2105:P2155" si="321">ROUNDDOWN(107000000*O2105,0)</f>
        <v>59904</v>
      </c>
      <c r="Q2105" s="221"/>
      <c r="R2105" s="222"/>
      <c r="S2105" s="222"/>
      <c r="T2105" s="222"/>
      <c r="U2105" s="204">
        <f t="shared" ref="U2105:U2155" si="322">MIN(P2105:S2105)</f>
        <v>59904</v>
      </c>
      <c r="V2105" s="223">
        <f t="shared" si="314"/>
        <v>59904</v>
      </c>
      <c r="W2105" s="159"/>
      <c r="X2105" s="158"/>
      <c r="Y2105" s="152"/>
      <c r="Z2105" s="123"/>
      <c r="AA2105" s="124"/>
      <c r="AB2105" s="118"/>
      <c r="AC2105" s="135"/>
      <c r="AD2105" s="135"/>
      <c r="AE2105" s="144"/>
      <c r="AF2105" s="145"/>
      <c r="AG2105" s="135"/>
    </row>
    <row r="2106" spans="1:33" hidden="1">
      <c r="A2106" s="61" t="s">
        <v>6891</v>
      </c>
      <c r="B2106" s="31" t="s">
        <v>4694</v>
      </c>
      <c r="C2106" s="53" t="s">
        <v>3249</v>
      </c>
      <c r="D2106" s="53" t="s">
        <v>2175</v>
      </c>
      <c r="E2106" s="53" t="s">
        <v>2116</v>
      </c>
      <c r="F2106" s="32" t="s">
        <v>2117</v>
      </c>
      <c r="G2106" s="34" t="s">
        <v>2107</v>
      </c>
      <c r="H2106" s="35" t="s">
        <v>1761</v>
      </c>
      <c r="I2106" s="315">
        <v>10709</v>
      </c>
      <c r="J2106" s="347">
        <v>1385</v>
      </c>
      <c r="K2106" s="338">
        <v>52</v>
      </c>
      <c r="L2106" s="327">
        <v>1747.12</v>
      </c>
      <c r="M2106" s="18">
        <f t="shared" si="318"/>
        <v>4.8557288000000004E-3</v>
      </c>
      <c r="N2106" s="18">
        <f t="shared" si="319"/>
        <v>3.8492972999999999E-3</v>
      </c>
      <c r="O2106" s="36">
        <f t="shared" si="320"/>
        <v>1.9445439999999999E-4</v>
      </c>
      <c r="P2106" s="362">
        <f t="shared" si="321"/>
        <v>20806</v>
      </c>
      <c r="Q2106" s="221"/>
      <c r="R2106" s="222"/>
      <c r="S2106" s="222"/>
      <c r="T2106" s="222"/>
      <c r="U2106" s="204">
        <f t="shared" si="322"/>
        <v>20806</v>
      </c>
      <c r="V2106" s="223">
        <f t="shared" si="314"/>
        <v>20806</v>
      </c>
      <c r="W2106" s="159"/>
      <c r="X2106" s="158"/>
      <c r="Y2106" s="152"/>
      <c r="Z2106" s="123"/>
      <c r="AA2106" s="124"/>
      <c r="AB2106" s="118"/>
      <c r="AC2106" s="135"/>
      <c r="AD2106" s="135"/>
      <c r="AE2106" s="144"/>
      <c r="AF2106" s="145"/>
      <c r="AG2106" s="135"/>
    </row>
    <row r="2107" spans="1:33" hidden="1">
      <c r="A2107" s="61" t="s">
        <v>6892</v>
      </c>
      <c r="B2107" s="31" t="s">
        <v>4695</v>
      </c>
      <c r="C2107" s="53" t="s">
        <v>3249</v>
      </c>
      <c r="D2107" s="53" t="s">
        <v>2175</v>
      </c>
      <c r="E2107" s="53" t="s">
        <v>2115</v>
      </c>
      <c r="F2107" s="32" t="s">
        <v>2119</v>
      </c>
      <c r="G2107" s="34" t="s">
        <v>2108</v>
      </c>
      <c r="H2107" s="35" t="s">
        <v>1762</v>
      </c>
      <c r="I2107" s="315">
        <v>9319</v>
      </c>
      <c r="J2107" s="347">
        <v>1330</v>
      </c>
      <c r="K2107" s="338">
        <v>117</v>
      </c>
      <c r="L2107" s="327">
        <v>1110.81</v>
      </c>
      <c r="M2107" s="18">
        <f t="shared" si="318"/>
        <v>1.2554995100000001E-2</v>
      </c>
      <c r="N2107" s="18">
        <f t="shared" si="319"/>
        <v>1.50324029E-2</v>
      </c>
      <c r="O2107" s="36">
        <f t="shared" si="320"/>
        <v>7.5938990000000005E-4</v>
      </c>
      <c r="P2107" s="362">
        <f t="shared" si="321"/>
        <v>81254</v>
      </c>
      <c r="Q2107" s="221"/>
      <c r="R2107" s="222"/>
      <c r="S2107" s="222"/>
      <c r="T2107" s="222"/>
      <c r="U2107" s="204">
        <f t="shared" si="322"/>
        <v>81254</v>
      </c>
      <c r="V2107" s="223">
        <f t="shared" si="314"/>
        <v>81254</v>
      </c>
      <c r="W2107" s="159"/>
      <c r="X2107" s="158"/>
      <c r="Y2107" s="152"/>
      <c r="Z2107" s="123"/>
      <c r="AA2107" s="124"/>
      <c r="AB2107" s="118"/>
      <c r="AC2107" s="135"/>
      <c r="AD2107" s="135"/>
      <c r="AE2107" s="144"/>
      <c r="AF2107" s="145"/>
      <c r="AG2107" s="135"/>
    </row>
    <row r="2108" spans="1:33" hidden="1">
      <c r="A2108" s="61" t="s">
        <v>6893</v>
      </c>
      <c r="B2108" s="31" t="s">
        <v>4696</v>
      </c>
      <c r="C2108" s="53" t="s">
        <v>3249</v>
      </c>
      <c r="D2108" s="53" t="s">
        <v>2175</v>
      </c>
      <c r="E2108" s="53" t="s">
        <v>2120</v>
      </c>
      <c r="F2108" s="32" t="s">
        <v>2119</v>
      </c>
      <c r="G2108" s="34" t="s">
        <v>2108</v>
      </c>
      <c r="H2108" s="35" t="s">
        <v>1763</v>
      </c>
      <c r="I2108" s="315">
        <v>6247</v>
      </c>
      <c r="J2108" s="347">
        <v>994</v>
      </c>
      <c r="K2108" s="338">
        <v>106</v>
      </c>
      <c r="L2108" s="327">
        <v>1012.42</v>
      </c>
      <c r="M2108" s="18">
        <f t="shared" si="318"/>
        <v>1.69681447E-2</v>
      </c>
      <c r="N2108" s="18">
        <f t="shared" si="319"/>
        <v>1.6659425700000001E-2</v>
      </c>
      <c r="O2108" s="36">
        <f t="shared" si="320"/>
        <v>8.4158200000000001E-4</v>
      </c>
      <c r="P2108" s="362">
        <f t="shared" si="321"/>
        <v>90049</v>
      </c>
      <c r="Q2108" s="221"/>
      <c r="R2108" s="222"/>
      <c r="S2108" s="222"/>
      <c r="T2108" s="222"/>
      <c r="U2108" s="204">
        <f t="shared" si="322"/>
        <v>90049</v>
      </c>
      <c r="V2108" s="223">
        <f t="shared" si="314"/>
        <v>90049</v>
      </c>
      <c r="W2108" s="159"/>
      <c r="X2108" s="158"/>
      <c r="Y2108" s="152"/>
      <c r="Z2108" s="123"/>
      <c r="AA2108" s="124"/>
      <c r="AB2108" s="118"/>
      <c r="AC2108" s="135"/>
      <c r="AD2108" s="135"/>
      <c r="AE2108" s="144"/>
      <c r="AF2108" s="145"/>
      <c r="AG2108" s="135"/>
    </row>
    <row r="2109" spans="1:33" hidden="1">
      <c r="A2109" s="61" t="s">
        <v>6894</v>
      </c>
      <c r="B2109" s="31" t="s">
        <v>4697</v>
      </c>
      <c r="C2109" s="53" t="s">
        <v>3249</v>
      </c>
      <c r="D2109" s="53" t="s">
        <v>2175</v>
      </c>
      <c r="E2109" s="53" t="s">
        <v>2122</v>
      </c>
      <c r="F2109" s="32" t="s">
        <v>2119</v>
      </c>
      <c r="G2109" s="34" t="s">
        <v>2108</v>
      </c>
      <c r="H2109" s="35" t="s">
        <v>1764</v>
      </c>
      <c r="I2109" s="315">
        <v>9135</v>
      </c>
      <c r="J2109" s="347">
        <v>1510</v>
      </c>
      <c r="K2109" s="338">
        <v>166</v>
      </c>
      <c r="L2109" s="327">
        <v>1245.73</v>
      </c>
      <c r="M2109" s="18">
        <f t="shared" si="318"/>
        <v>1.81718664E-2</v>
      </c>
      <c r="N2109" s="18">
        <f t="shared" si="319"/>
        <v>2.20268583E-2</v>
      </c>
      <c r="O2109" s="36">
        <f t="shared" si="320"/>
        <v>1.1127278E-3</v>
      </c>
      <c r="P2109" s="362">
        <f t="shared" si="321"/>
        <v>119061</v>
      </c>
      <c r="Q2109" s="221"/>
      <c r="R2109" s="222"/>
      <c r="S2109" s="222"/>
      <c r="T2109" s="222"/>
      <c r="U2109" s="204">
        <f t="shared" si="322"/>
        <v>119061</v>
      </c>
      <c r="V2109" s="223">
        <f t="shared" si="314"/>
        <v>119061</v>
      </c>
      <c r="W2109" s="159"/>
      <c r="X2109" s="158"/>
      <c r="Y2109" s="152"/>
      <c r="Z2109" s="123"/>
      <c r="AA2109" s="124"/>
      <c r="AB2109" s="118"/>
      <c r="AC2109" s="135"/>
      <c r="AD2109" s="135"/>
      <c r="AE2109" s="144"/>
      <c r="AF2109" s="145"/>
      <c r="AG2109" s="135"/>
    </row>
    <row r="2110" spans="1:33" hidden="1">
      <c r="A2110" s="61" t="s">
        <v>6895</v>
      </c>
      <c r="B2110" s="31" t="s">
        <v>4698</v>
      </c>
      <c r="C2110" s="53" t="s">
        <v>3249</v>
      </c>
      <c r="D2110" s="53" t="s">
        <v>2175</v>
      </c>
      <c r="E2110" s="53" t="s">
        <v>2124</v>
      </c>
      <c r="F2110" s="32" t="s">
        <v>2119</v>
      </c>
      <c r="G2110" s="34" t="s">
        <v>2108</v>
      </c>
      <c r="H2110" s="35" t="s">
        <v>1761</v>
      </c>
      <c r="I2110" s="315">
        <v>8311</v>
      </c>
      <c r="J2110" s="347">
        <v>1329</v>
      </c>
      <c r="K2110" s="338">
        <v>103</v>
      </c>
      <c r="L2110" s="327">
        <v>1131.22</v>
      </c>
      <c r="M2110" s="18">
        <f t="shared" si="318"/>
        <v>1.23932138E-2</v>
      </c>
      <c r="N2110" s="18">
        <f t="shared" si="319"/>
        <v>1.4560015799999999E-2</v>
      </c>
      <c r="O2110" s="36">
        <f t="shared" si="320"/>
        <v>7.3552630000000001E-4</v>
      </c>
      <c r="P2110" s="362">
        <f t="shared" si="321"/>
        <v>78701</v>
      </c>
      <c r="Q2110" s="221"/>
      <c r="R2110" s="222"/>
      <c r="S2110" s="222"/>
      <c r="T2110" s="222"/>
      <c r="U2110" s="204">
        <f t="shared" si="322"/>
        <v>78701</v>
      </c>
      <c r="V2110" s="223">
        <f t="shared" si="314"/>
        <v>78701</v>
      </c>
      <c r="W2110" s="159"/>
      <c r="X2110" s="158"/>
      <c r="Y2110" s="152"/>
      <c r="Z2110" s="123"/>
      <c r="AA2110" s="124"/>
      <c r="AB2110" s="118"/>
      <c r="AC2110" s="135"/>
      <c r="AD2110" s="135"/>
      <c r="AE2110" s="144"/>
      <c r="AF2110" s="145"/>
      <c r="AG2110" s="135"/>
    </row>
    <row r="2111" spans="1:33" hidden="1">
      <c r="A2111" s="61" t="s">
        <v>6896</v>
      </c>
      <c r="B2111" s="31" t="s">
        <v>4699</v>
      </c>
      <c r="C2111" s="53" t="s">
        <v>3249</v>
      </c>
      <c r="D2111" s="53" t="s">
        <v>2177</v>
      </c>
      <c r="E2111" s="53" t="s">
        <v>2120</v>
      </c>
      <c r="F2111" s="32" t="s">
        <v>2119</v>
      </c>
      <c r="G2111" s="34" t="s">
        <v>2108</v>
      </c>
      <c r="H2111" s="35" t="s">
        <v>1765</v>
      </c>
      <c r="I2111" s="315">
        <v>4933</v>
      </c>
      <c r="J2111" s="347">
        <v>671</v>
      </c>
      <c r="K2111" s="338">
        <v>99</v>
      </c>
      <c r="L2111" s="327">
        <v>1069.8</v>
      </c>
      <c r="M2111" s="18">
        <f t="shared" si="318"/>
        <v>2.0068923499999999E-2</v>
      </c>
      <c r="N2111" s="18">
        <f t="shared" si="319"/>
        <v>1.2587631E-2</v>
      </c>
      <c r="O2111" s="36">
        <f t="shared" si="320"/>
        <v>6.3588760000000001E-4</v>
      </c>
      <c r="P2111" s="362">
        <f t="shared" si="321"/>
        <v>68039</v>
      </c>
      <c r="Q2111" s="221"/>
      <c r="R2111" s="222"/>
      <c r="S2111" s="222"/>
      <c r="T2111" s="222"/>
      <c r="U2111" s="204">
        <f t="shared" si="322"/>
        <v>68039</v>
      </c>
      <c r="V2111" s="223">
        <f t="shared" si="314"/>
        <v>68039</v>
      </c>
      <c r="W2111" s="159"/>
      <c r="X2111" s="158"/>
      <c r="Y2111" s="152"/>
      <c r="Z2111" s="123"/>
      <c r="AA2111" s="124"/>
      <c r="AB2111" s="118"/>
      <c r="AC2111" s="135"/>
      <c r="AD2111" s="135"/>
      <c r="AE2111" s="144"/>
      <c r="AF2111" s="145"/>
      <c r="AG2111" s="135"/>
    </row>
    <row r="2112" spans="1:33" hidden="1">
      <c r="A2112" s="61" t="s">
        <v>6897</v>
      </c>
      <c r="B2112" s="31" t="s">
        <v>4700</v>
      </c>
      <c r="C2112" s="53" t="s">
        <v>3249</v>
      </c>
      <c r="D2112" s="53" t="s">
        <v>2177</v>
      </c>
      <c r="E2112" s="53" t="s">
        <v>2122</v>
      </c>
      <c r="F2112" s="32">
        <v>3</v>
      </c>
      <c r="G2112" s="34" t="s">
        <v>2109</v>
      </c>
      <c r="H2112" s="35" t="s">
        <v>1766</v>
      </c>
      <c r="I2112" s="315">
        <v>21957</v>
      </c>
      <c r="J2112" s="347">
        <v>3188</v>
      </c>
      <c r="K2112" s="338">
        <v>187</v>
      </c>
      <c r="L2112" s="327">
        <v>1565.3</v>
      </c>
      <c r="M2112" s="18">
        <f t="shared" si="318"/>
        <v>8.5166461000000006E-3</v>
      </c>
      <c r="N2112" s="18">
        <f t="shared" si="319"/>
        <v>1.7345599999999999E-2</v>
      </c>
      <c r="O2112" s="36">
        <f t="shared" si="320"/>
        <v>8.7624529999999999E-4</v>
      </c>
      <c r="P2112" s="362">
        <f t="shared" si="321"/>
        <v>93758</v>
      </c>
      <c r="Q2112" s="221"/>
      <c r="R2112" s="222"/>
      <c r="S2112" s="222"/>
      <c r="T2112" s="222"/>
      <c r="U2112" s="204">
        <f t="shared" si="322"/>
        <v>93758</v>
      </c>
      <c r="V2112" s="223">
        <f t="shared" si="314"/>
        <v>93758</v>
      </c>
      <c r="W2112" s="159"/>
      <c r="X2112" s="158"/>
      <c r="Y2112" s="152"/>
      <c r="Z2112" s="123"/>
      <c r="AA2112" s="124"/>
      <c r="AB2112" s="118"/>
      <c r="AC2112" s="135"/>
      <c r="AD2112" s="135"/>
      <c r="AE2112" s="144"/>
      <c r="AF2112" s="145"/>
      <c r="AG2112" s="135"/>
    </row>
    <row r="2113" spans="1:33" hidden="1">
      <c r="A2113" s="61" t="s">
        <v>6898</v>
      </c>
      <c r="B2113" s="31" t="s">
        <v>4701</v>
      </c>
      <c r="C2113" s="53" t="s">
        <v>3249</v>
      </c>
      <c r="D2113" s="53" t="s">
        <v>2177</v>
      </c>
      <c r="E2113" s="53" t="s">
        <v>2124</v>
      </c>
      <c r="F2113" s="32" t="s">
        <v>2119</v>
      </c>
      <c r="G2113" s="34" t="s">
        <v>2108</v>
      </c>
      <c r="H2113" s="35" t="s">
        <v>1767</v>
      </c>
      <c r="I2113" s="315">
        <v>3906</v>
      </c>
      <c r="J2113" s="347">
        <v>455</v>
      </c>
      <c r="K2113" s="338">
        <v>80</v>
      </c>
      <c r="L2113" s="327">
        <v>906.74</v>
      </c>
      <c r="M2113" s="18">
        <f t="shared" si="318"/>
        <v>2.0481310799999999E-2</v>
      </c>
      <c r="N2113" s="18">
        <f t="shared" si="319"/>
        <v>1.02774736E-2</v>
      </c>
      <c r="O2113" s="36">
        <f t="shared" si="320"/>
        <v>5.1918570000000005E-4</v>
      </c>
      <c r="P2113" s="362">
        <f t="shared" si="321"/>
        <v>55552</v>
      </c>
      <c r="Q2113" s="221"/>
      <c r="R2113" s="222"/>
      <c r="S2113" s="222"/>
      <c r="T2113" s="222"/>
      <c r="U2113" s="204">
        <f t="shared" si="322"/>
        <v>55552</v>
      </c>
      <c r="V2113" s="223">
        <f t="shared" si="314"/>
        <v>55552</v>
      </c>
      <c r="W2113" s="159"/>
      <c r="X2113" s="158"/>
      <c r="Y2113" s="152"/>
      <c r="Z2113" s="123"/>
      <c r="AA2113" s="124"/>
      <c r="AB2113" s="118"/>
      <c r="AC2113" s="135"/>
      <c r="AD2113" s="135"/>
      <c r="AE2113" s="144"/>
      <c r="AF2113" s="145"/>
      <c r="AG2113" s="135"/>
    </row>
    <row r="2114" spans="1:33" hidden="1">
      <c r="A2114" s="61" t="s">
        <v>6899</v>
      </c>
      <c r="B2114" s="31" t="s">
        <v>4702</v>
      </c>
      <c r="C2114" s="53" t="s">
        <v>3249</v>
      </c>
      <c r="D2114" s="53" t="s">
        <v>2177</v>
      </c>
      <c r="E2114" s="53" t="s">
        <v>2126</v>
      </c>
      <c r="F2114" s="32" t="s">
        <v>2119</v>
      </c>
      <c r="G2114" s="34" t="s">
        <v>2108</v>
      </c>
      <c r="H2114" s="35" t="s">
        <v>1768</v>
      </c>
      <c r="I2114" s="315">
        <v>3197</v>
      </c>
      <c r="J2114" s="347">
        <v>467</v>
      </c>
      <c r="K2114" s="338">
        <v>71</v>
      </c>
      <c r="L2114" s="327">
        <v>1314.12</v>
      </c>
      <c r="M2114" s="18">
        <f t="shared" si="318"/>
        <v>2.2208320300000001E-2</v>
      </c>
      <c r="N2114" s="18">
        <f t="shared" si="319"/>
        <v>7.8921905999999997E-3</v>
      </c>
      <c r="O2114" s="36">
        <f t="shared" si="320"/>
        <v>3.9868869999999998E-4</v>
      </c>
      <c r="P2114" s="362">
        <f t="shared" si="321"/>
        <v>42659</v>
      </c>
      <c r="Q2114" s="221"/>
      <c r="R2114" s="222"/>
      <c r="S2114" s="222"/>
      <c r="T2114" s="222"/>
      <c r="U2114" s="204">
        <f t="shared" si="322"/>
        <v>42659</v>
      </c>
      <c r="V2114" s="223">
        <f t="shared" si="314"/>
        <v>42659</v>
      </c>
      <c r="W2114" s="159"/>
      <c r="X2114" s="158"/>
      <c r="Y2114" s="152"/>
      <c r="Z2114" s="123"/>
      <c r="AA2114" s="124"/>
      <c r="AB2114" s="118"/>
      <c r="AC2114" s="135"/>
      <c r="AD2114" s="135"/>
      <c r="AE2114" s="144"/>
      <c r="AF2114" s="145"/>
      <c r="AG2114" s="135"/>
    </row>
    <row r="2115" spans="1:33" hidden="1">
      <c r="A2115" s="61" t="s">
        <v>6900</v>
      </c>
      <c r="B2115" s="31" t="s">
        <v>4703</v>
      </c>
      <c r="C2115" s="53" t="s">
        <v>3249</v>
      </c>
      <c r="D2115" s="53" t="s">
        <v>2179</v>
      </c>
      <c r="E2115" s="53" t="s">
        <v>2116</v>
      </c>
      <c r="F2115" s="32">
        <v>3</v>
      </c>
      <c r="G2115" s="34" t="s">
        <v>2109</v>
      </c>
      <c r="H2115" s="35" t="s">
        <v>1769</v>
      </c>
      <c r="I2115" s="315">
        <v>18142</v>
      </c>
      <c r="J2115" s="347">
        <v>2580</v>
      </c>
      <c r="K2115" s="338">
        <v>139</v>
      </c>
      <c r="L2115" s="327">
        <v>1669.32</v>
      </c>
      <c r="M2115" s="18">
        <f t="shared" si="318"/>
        <v>7.6617791999999997E-3</v>
      </c>
      <c r="N2115" s="18">
        <f t="shared" si="319"/>
        <v>1.18415824E-2</v>
      </c>
      <c r="O2115" s="36">
        <f t="shared" si="320"/>
        <v>5.9819959999999998E-4</v>
      </c>
      <c r="P2115" s="362">
        <f t="shared" si="321"/>
        <v>64007</v>
      </c>
      <c r="Q2115" s="221"/>
      <c r="R2115" s="222"/>
      <c r="S2115" s="222"/>
      <c r="T2115" s="222"/>
      <c r="U2115" s="204">
        <f t="shared" si="322"/>
        <v>64007</v>
      </c>
      <c r="V2115" s="223">
        <f t="shared" si="314"/>
        <v>64007</v>
      </c>
      <c r="W2115" s="159"/>
      <c r="X2115" s="158"/>
      <c r="Y2115" s="152"/>
      <c r="Z2115" s="123"/>
      <c r="AA2115" s="124"/>
      <c r="AB2115" s="118"/>
      <c r="AC2115" s="135"/>
      <c r="AD2115" s="135"/>
      <c r="AE2115" s="144"/>
      <c r="AF2115" s="145"/>
      <c r="AG2115" s="135"/>
    </row>
    <row r="2116" spans="1:33" hidden="1">
      <c r="A2116" s="61" t="s">
        <v>6901</v>
      </c>
      <c r="B2116" s="31" t="s">
        <v>4704</v>
      </c>
      <c r="C2116" s="53" t="s">
        <v>3249</v>
      </c>
      <c r="D2116" s="53" t="s">
        <v>2179</v>
      </c>
      <c r="E2116" s="53" t="s">
        <v>2115</v>
      </c>
      <c r="F2116" s="32">
        <v>3</v>
      </c>
      <c r="G2116" s="34" t="s">
        <v>2109</v>
      </c>
      <c r="H2116" s="35" t="s">
        <v>1762</v>
      </c>
      <c r="I2116" s="315">
        <v>18913</v>
      </c>
      <c r="J2116" s="347">
        <v>2403</v>
      </c>
      <c r="K2116" s="338">
        <v>179</v>
      </c>
      <c r="L2116" s="327">
        <v>1448.84</v>
      </c>
      <c r="M2116" s="18">
        <f t="shared" si="318"/>
        <v>9.4643894999999999E-3</v>
      </c>
      <c r="N2116" s="18">
        <f t="shared" si="319"/>
        <v>1.5697335699999999E-2</v>
      </c>
      <c r="O2116" s="36">
        <f t="shared" si="320"/>
        <v>7.9298019999999995E-4</v>
      </c>
      <c r="P2116" s="362">
        <f t="shared" si="321"/>
        <v>84848</v>
      </c>
      <c r="Q2116" s="221"/>
      <c r="R2116" s="222"/>
      <c r="S2116" s="222"/>
      <c r="T2116" s="222"/>
      <c r="U2116" s="204">
        <f t="shared" si="322"/>
        <v>84848</v>
      </c>
      <c r="V2116" s="223">
        <f t="shared" si="314"/>
        <v>84848</v>
      </c>
      <c r="W2116" s="159"/>
      <c r="X2116" s="158"/>
      <c r="Y2116" s="152"/>
      <c r="Z2116" s="123"/>
      <c r="AA2116" s="124"/>
      <c r="AB2116" s="118"/>
      <c r="AC2116" s="135"/>
      <c r="AD2116" s="135"/>
      <c r="AE2116" s="144"/>
      <c r="AF2116" s="145"/>
      <c r="AG2116" s="135"/>
    </row>
    <row r="2117" spans="1:33" hidden="1">
      <c r="A2117" s="61" t="s">
        <v>6902</v>
      </c>
      <c r="B2117" s="31" t="s">
        <v>4705</v>
      </c>
      <c r="C2117" s="53" t="s">
        <v>3249</v>
      </c>
      <c r="D2117" s="53" t="s">
        <v>2179</v>
      </c>
      <c r="E2117" s="53" t="s">
        <v>2120</v>
      </c>
      <c r="F2117" s="32">
        <v>3</v>
      </c>
      <c r="G2117" s="34" t="s">
        <v>2109</v>
      </c>
      <c r="H2117" s="35" t="s">
        <v>1770</v>
      </c>
      <c r="I2117" s="315">
        <v>15723</v>
      </c>
      <c r="J2117" s="347">
        <v>2118</v>
      </c>
      <c r="K2117" s="338">
        <v>75</v>
      </c>
      <c r="L2117" s="327">
        <v>1711.61</v>
      </c>
      <c r="M2117" s="18">
        <f t="shared" si="318"/>
        <v>4.7700820000000001E-3</v>
      </c>
      <c r="N2117" s="18">
        <f t="shared" si="319"/>
        <v>5.9026492999999999E-3</v>
      </c>
      <c r="O2117" s="36">
        <f t="shared" si="320"/>
        <v>2.9818329999999998E-4</v>
      </c>
      <c r="P2117" s="362">
        <f t="shared" si="321"/>
        <v>31905</v>
      </c>
      <c r="Q2117" s="221"/>
      <c r="R2117" s="222"/>
      <c r="S2117" s="222"/>
      <c r="T2117" s="222"/>
      <c r="U2117" s="204">
        <f t="shared" si="322"/>
        <v>31905</v>
      </c>
      <c r="V2117" s="223">
        <f t="shared" ref="V2117:V2180" si="323">MIN(P2117:S2117)</f>
        <v>31905</v>
      </c>
      <c r="W2117" s="159"/>
      <c r="X2117" s="158"/>
      <c r="Y2117" s="152"/>
      <c r="Z2117" s="123"/>
      <c r="AA2117" s="124"/>
      <c r="AB2117" s="118"/>
      <c r="AC2117" s="135"/>
      <c r="AD2117" s="135"/>
      <c r="AE2117" s="144"/>
      <c r="AF2117" s="145"/>
      <c r="AG2117" s="135"/>
    </row>
    <row r="2118" spans="1:33" hidden="1">
      <c r="A2118" s="61" t="s">
        <v>6903</v>
      </c>
      <c r="B2118" s="31" t="s">
        <v>4706</v>
      </c>
      <c r="C2118" s="53" t="s">
        <v>3249</v>
      </c>
      <c r="D2118" s="53" t="s">
        <v>2179</v>
      </c>
      <c r="E2118" s="53" t="s">
        <v>2122</v>
      </c>
      <c r="F2118" s="32" t="s">
        <v>2119</v>
      </c>
      <c r="G2118" s="34" t="s">
        <v>2108</v>
      </c>
      <c r="H2118" s="35" t="s">
        <v>1771</v>
      </c>
      <c r="I2118" s="315">
        <v>12274</v>
      </c>
      <c r="J2118" s="347">
        <v>1907</v>
      </c>
      <c r="K2118" s="338">
        <v>55</v>
      </c>
      <c r="L2118" s="327">
        <v>2447.84</v>
      </c>
      <c r="M2118" s="18">
        <f t="shared" si="318"/>
        <v>4.4810166999999998E-3</v>
      </c>
      <c r="N2118" s="18">
        <f t="shared" si="319"/>
        <v>3.4909547999999999E-3</v>
      </c>
      <c r="O2118" s="36">
        <f t="shared" si="320"/>
        <v>1.7635209999999999E-4</v>
      </c>
      <c r="P2118" s="362">
        <f t="shared" si="321"/>
        <v>18869</v>
      </c>
      <c r="Q2118" s="221"/>
      <c r="R2118" s="222"/>
      <c r="S2118" s="222"/>
      <c r="T2118" s="222"/>
      <c r="U2118" s="204">
        <f t="shared" si="322"/>
        <v>18869</v>
      </c>
      <c r="V2118" s="223">
        <f t="shared" si="323"/>
        <v>18869</v>
      </c>
      <c r="W2118" s="159"/>
      <c r="X2118" s="158"/>
      <c r="Y2118" s="152"/>
      <c r="Z2118" s="123"/>
      <c r="AA2118" s="124"/>
      <c r="AB2118" s="118"/>
      <c r="AC2118" s="135"/>
      <c r="AD2118" s="135"/>
      <c r="AE2118" s="144"/>
      <c r="AF2118" s="145"/>
      <c r="AG2118" s="135"/>
    </row>
    <row r="2119" spans="1:33" hidden="1">
      <c r="A2119" s="61" t="s">
        <v>6904</v>
      </c>
      <c r="B2119" s="31" t="s">
        <v>4707</v>
      </c>
      <c r="C2119" s="53" t="s">
        <v>3249</v>
      </c>
      <c r="D2119" s="53" t="s">
        <v>2179</v>
      </c>
      <c r="E2119" s="53" t="s">
        <v>2124</v>
      </c>
      <c r="F2119" s="32" t="s">
        <v>2119</v>
      </c>
      <c r="G2119" s="34" t="s">
        <v>2108</v>
      </c>
      <c r="H2119" s="35" t="s">
        <v>1772</v>
      </c>
      <c r="I2119" s="315">
        <v>6743</v>
      </c>
      <c r="J2119" s="347">
        <v>1017</v>
      </c>
      <c r="K2119" s="338">
        <v>41</v>
      </c>
      <c r="L2119" s="327">
        <v>2194.7399999999998</v>
      </c>
      <c r="M2119" s="18">
        <f t="shared" si="318"/>
        <v>6.0803795999999997E-3</v>
      </c>
      <c r="N2119" s="18">
        <f t="shared" si="319"/>
        <v>2.8175301E-3</v>
      </c>
      <c r="O2119" s="36">
        <f t="shared" si="320"/>
        <v>1.423327E-4</v>
      </c>
      <c r="P2119" s="362">
        <f t="shared" si="321"/>
        <v>15229</v>
      </c>
      <c r="Q2119" s="221"/>
      <c r="R2119" s="222"/>
      <c r="S2119" s="222"/>
      <c r="T2119" s="222"/>
      <c r="U2119" s="204">
        <f t="shared" si="322"/>
        <v>15229</v>
      </c>
      <c r="V2119" s="223">
        <f t="shared" si="323"/>
        <v>15229</v>
      </c>
      <c r="W2119" s="159"/>
      <c r="X2119" s="158"/>
      <c r="Y2119" s="152"/>
      <c r="Z2119" s="123"/>
      <c r="AA2119" s="124"/>
      <c r="AB2119" s="118"/>
      <c r="AC2119" s="135"/>
      <c r="AD2119" s="135"/>
      <c r="AE2119" s="144"/>
      <c r="AF2119" s="145"/>
      <c r="AG2119" s="135"/>
    </row>
    <row r="2120" spans="1:33" hidden="1">
      <c r="A2120" s="61" t="s">
        <v>6905</v>
      </c>
      <c r="B2120" s="31" t="s">
        <v>4708</v>
      </c>
      <c r="C2120" s="53" t="s">
        <v>3249</v>
      </c>
      <c r="D2120" s="53" t="s">
        <v>2179</v>
      </c>
      <c r="E2120" s="53" t="s">
        <v>2126</v>
      </c>
      <c r="F2120" s="32">
        <v>3</v>
      </c>
      <c r="G2120" s="34" t="s">
        <v>2109</v>
      </c>
      <c r="H2120" s="35" t="s">
        <v>1773</v>
      </c>
      <c r="I2120" s="315">
        <v>7601</v>
      </c>
      <c r="J2120" s="347">
        <v>1036</v>
      </c>
      <c r="K2120" s="338">
        <v>79</v>
      </c>
      <c r="L2120" s="327">
        <v>1314.65</v>
      </c>
      <c r="M2120" s="18">
        <f t="shared" si="318"/>
        <v>1.03933692E-2</v>
      </c>
      <c r="N2120" s="18">
        <f t="shared" si="319"/>
        <v>8.1904160000000007E-3</v>
      </c>
      <c r="O2120" s="36">
        <f t="shared" si="320"/>
        <v>4.1375409999999999E-4</v>
      </c>
      <c r="P2120" s="362">
        <f t="shared" si="321"/>
        <v>44271</v>
      </c>
      <c r="Q2120" s="221"/>
      <c r="R2120" s="222"/>
      <c r="S2120" s="222"/>
      <c r="T2120" s="222"/>
      <c r="U2120" s="204">
        <f t="shared" si="322"/>
        <v>44271</v>
      </c>
      <c r="V2120" s="223">
        <f t="shared" si="323"/>
        <v>44271</v>
      </c>
      <c r="W2120" s="159"/>
      <c r="X2120" s="158"/>
      <c r="Y2120" s="152"/>
      <c r="Z2120" s="123"/>
      <c r="AA2120" s="124"/>
      <c r="AB2120" s="118"/>
      <c r="AC2120" s="135"/>
      <c r="AD2120" s="135"/>
      <c r="AE2120" s="144"/>
      <c r="AF2120" s="145"/>
      <c r="AG2120" s="135"/>
    </row>
    <row r="2121" spans="1:33" hidden="1">
      <c r="A2121" s="61" t="s">
        <v>6906</v>
      </c>
      <c r="B2121" s="31" t="s">
        <v>4709</v>
      </c>
      <c r="C2121" s="53" t="s">
        <v>3249</v>
      </c>
      <c r="D2121" s="53" t="s">
        <v>2179</v>
      </c>
      <c r="E2121" s="53" t="s">
        <v>2133</v>
      </c>
      <c r="F2121" s="32" t="s">
        <v>2119</v>
      </c>
      <c r="G2121" s="34" t="s">
        <v>2108</v>
      </c>
      <c r="H2121" s="35" t="s">
        <v>1774</v>
      </c>
      <c r="I2121" s="315">
        <v>7495</v>
      </c>
      <c r="J2121" s="347">
        <v>1138</v>
      </c>
      <c r="K2121" s="338">
        <v>48</v>
      </c>
      <c r="L2121" s="327">
        <v>2322.81</v>
      </c>
      <c r="M2121" s="18">
        <f t="shared" si="318"/>
        <v>6.4042695000000004E-3</v>
      </c>
      <c r="N2121" s="18">
        <f t="shared" si="319"/>
        <v>3.1376043000000001E-3</v>
      </c>
      <c r="O2121" s="36">
        <f t="shared" si="320"/>
        <v>1.585019E-4</v>
      </c>
      <c r="P2121" s="362">
        <f t="shared" si="321"/>
        <v>16959</v>
      </c>
      <c r="Q2121" s="221"/>
      <c r="R2121" s="222"/>
      <c r="S2121" s="222"/>
      <c r="T2121" s="222"/>
      <c r="U2121" s="204">
        <f t="shared" si="322"/>
        <v>16959</v>
      </c>
      <c r="V2121" s="223">
        <f t="shared" si="323"/>
        <v>16959</v>
      </c>
      <c r="W2121" s="159"/>
      <c r="X2121" s="158"/>
      <c r="Y2121" s="152"/>
      <c r="Z2121" s="123"/>
      <c r="AA2121" s="124"/>
      <c r="AB2121" s="118"/>
      <c r="AC2121" s="135"/>
      <c r="AD2121" s="135"/>
      <c r="AE2121" s="144"/>
      <c r="AF2121" s="145"/>
      <c r="AG2121" s="135"/>
    </row>
    <row r="2122" spans="1:33" hidden="1">
      <c r="A2122" s="61" t="s">
        <v>6907</v>
      </c>
      <c r="B2122" s="31" t="s">
        <v>4710</v>
      </c>
      <c r="C2122" s="53" t="s">
        <v>3249</v>
      </c>
      <c r="D2122" s="53" t="s">
        <v>2179</v>
      </c>
      <c r="E2122" s="53" t="s">
        <v>2157</v>
      </c>
      <c r="F2122" s="32" t="s">
        <v>2119</v>
      </c>
      <c r="G2122" s="34" t="s">
        <v>2108</v>
      </c>
      <c r="H2122" s="35" t="s">
        <v>3576</v>
      </c>
      <c r="I2122" s="315">
        <v>3085</v>
      </c>
      <c r="J2122" s="347">
        <v>360</v>
      </c>
      <c r="K2122" s="338">
        <v>28</v>
      </c>
      <c r="L2122" s="327">
        <v>1305.6099999999999</v>
      </c>
      <c r="M2122" s="18">
        <f t="shared" si="318"/>
        <v>9.0761750000000006E-3</v>
      </c>
      <c r="N2122" s="18">
        <f t="shared" si="319"/>
        <v>2.5026025999999998E-3</v>
      </c>
      <c r="O2122" s="36">
        <f t="shared" si="320"/>
        <v>1.2642360000000001E-4</v>
      </c>
      <c r="P2122" s="362">
        <f t="shared" si="321"/>
        <v>13527</v>
      </c>
      <c r="Q2122" s="221"/>
      <c r="R2122" s="222"/>
      <c r="S2122" s="222"/>
      <c r="T2122" s="222"/>
      <c r="U2122" s="204">
        <f t="shared" si="322"/>
        <v>13527</v>
      </c>
      <c r="V2122" s="223">
        <f t="shared" si="323"/>
        <v>13527</v>
      </c>
      <c r="W2122" s="159"/>
      <c r="X2122" s="158"/>
      <c r="Y2122" s="152"/>
      <c r="Z2122" s="123"/>
      <c r="AA2122" s="124"/>
      <c r="AB2122" s="118"/>
      <c r="AC2122" s="135"/>
      <c r="AD2122" s="135"/>
      <c r="AE2122" s="144"/>
      <c r="AF2122" s="145"/>
      <c r="AG2122" s="135"/>
    </row>
    <row r="2123" spans="1:33" hidden="1">
      <c r="A2123" s="61" t="s">
        <v>6908</v>
      </c>
      <c r="B2123" s="31" t="s">
        <v>4711</v>
      </c>
      <c r="C2123" s="32" t="s">
        <v>3249</v>
      </c>
      <c r="D2123" s="32" t="s">
        <v>2179</v>
      </c>
      <c r="E2123" s="32" t="s">
        <v>2159</v>
      </c>
      <c r="F2123" s="32">
        <v>3</v>
      </c>
      <c r="G2123" s="34" t="s">
        <v>2109</v>
      </c>
      <c r="H2123" s="35" t="s">
        <v>1775</v>
      </c>
      <c r="I2123" s="315">
        <v>13630</v>
      </c>
      <c r="J2123" s="347">
        <v>1907</v>
      </c>
      <c r="K2123" s="338">
        <v>74</v>
      </c>
      <c r="L2123" s="327">
        <v>2099.21</v>
      </c>
      <c r="M2123" s="18">
        <f t="shared" si="318"/>
        <v>5.4292002000000004E-3</v>
      </c>
      <c r="N2123" s="18">
        <f t="shared" si="319"/>
        <v>4.9320861999999997E-3</v>
      </c>
      <c r="O2123" s="36">
        <f t="shared" si="320"/>
        <v>2.4915350000000001E-4</v>
      </c>
      <c r="P2123" s="362">
        <f t="shared" si="321"/>
        <v>26659</v>
      </c>
      <c r="Q2123" s="221"/>
      <c r="R2123" s="222"/>
      <c r="S2123" s="222"/>
      <c r="T2123" s="222"/>
      <c r="U2123" s="204">
        <f t="shared" si="322"/>
        <v>26659</v>
      </c>
      <c r="V2123" s="223">
        <f t="shared" si="323"/>
        <v>26659</v>
      </c>
      <c r="W2123" s="159"/>
      <c r="X2123" s="158"/>
      <c r="Y2123" s="152"/>
      <c r="Z2123" s="123"/>
      <c r="AA2123" s="124"/>
      <c r="AB2123" s="118"/>
      <c r="AC2123" s="135"/>
      <c r="AD2123" s="135"/>
      <c r="AE2123" s="144"/>
      <c r="AF2123" s="145"/>
      <c r="AG2123" s="135"/>
    </row>
    <row r="2124" spans="1:33" hidden="1">
      <c r="A2124" s="61" t="s">
        <v>6909</v>
      </c>
      <c r="B2124" s="31" t="s">
        <v>4712</v>
      </c>
      <c r="C2124" s="53" t="s">
        <v>3249</v>
      </c>
      <c r="D2124" s="53" t="s">
        <v>2179</v>
      </c>
      <c r="E2124" s="53" t="s">
        <v>2172</v>
      </c>
      <c r="F2124" s="32" t="s">
        <v>2119</v>
      </c>
      <c r="G2124" s="34" t="s">
        <v>2108</v>
      </c>
      <c r="H2124" s="35" t="s">
        <v>1776</v>
      </c>
      <c r="I2124" s="315">
        <v>8743</v>
      </c>
      <c r="J2124" s="347">
        <v>1275</v>
      </c>
      <c r="K2124" s="338">
        <v>41</v>
      </c>
      <c r="L2124" s="327">
        <v>1711.96</v>
      </c>
      <c r="M2124" s="18">
        <f t="shared" si="318"/>
        <v>4.6894657999999997E-3</v>
      </c>
      <c r="N2124" s="18">
        <f t="shared" si="319"/>
        <v>3.4925283000000001E-3</v>
      </c>
      <c r="O2124" s="36">
        <f t="shared" si="320"/>
        <v>1.7643150000000001E-4</v>
      </c>
      <c r="P2124" s="362">
        <f t="shared" si="321"/>
        <v>18878</v>
      </c>
      <c r="Q2124" s="221"/>
      <c r="R2124" s="222"/>
      <c r="S2124" s="222"/>
      <c r="T2124" s="222"/>
      <c r="U2124" s="204">
        <f t="shared" si="322"/>
        <v>18878</v>
      </c>
      <c r="V2124" s="223">
        <f t="shared" si="323"/>
        <v>18878</v>
      </c>
      <c r="W2124" s="159"/>
      <c r="X2124" s="158"/>
      <c r="Y2124" s="152"/>
      <c r="Z2124" s="123"/>
      <c r="AA2124" s="124"/>
      <c r="AB2124" s="118"/>
      <c r="AC2124" s="135"/>
      <c r="AD2124" s="135"/>
      <c r="AE2124" s="144"/>
      <c r="AF2124" s="145"/>
      <c r="AG2124" s="135"/>
    </row>
    <row r="2125" spans="1:33" hidden="1">
      <c r="A2125" s="61" t="s">
        <v>6910</v>
      </c>
      <c r="B2125" s="31" t="s">
        <v>4713</v>
      </c>
      <c r="C2125" s="53" t="s">
        <v>3249</v>
      </c>
      <c r="D2125" s="53" t="s">
        <v>2179</v>
      </c>
      <c r="E2125" s="53" t="s">
        <v>2174</v>
      </c>
      <c r="F2125" s="32" t="s">
        <v>2119</v>
      </c>
      <c r="G2125" s="34" t="s">
        <v>2108</v>
      </c>
      <c r="H2125" s="35" t="s">
        <v>1777</v>
      </c>
      <c r="I2125" s="315">
        <v>11204</v>
      </c>
      <c r="J2125" s="347">
        <v>1716</v>
      </c>
      <c r="K2125" s="338">
        <v>22</v>
      </c>
      <c r="L2125" s="327">
        <v>2879.22</v>
      </c>
      <c r="M2125" s="18">
        <f t="shared" si="318"/>
        <v>1.9635844000000001E-3</v>
      </c>
      <c r="N2125" s="18">
        <f t="shared" si="319"/>
        <v>1.1702858999999999E-3</v>
      </c>
      <c r="O2125" s="36">
        <f t="shared" si="320"/>
        <v>5.9119100000000001E-5</v>
      </c>
      <c r="P2125" s="362">
        <f t="shared" si="321"/>
        <v>6325</v>
      </c>
      <c r="Q2125" s="221"/>
      <c r="R2125" s="222"/>
      <c r="S2125" s="222"/>
      <c r="T2125" s="222"/>
      <c r="U2125" s="204">
        <f t="shared" si="322"/>
        <v>6325</v>
      </c>
      <c r="V2125" s="223">
        <f t="shared" si="323"/>
        <v>6325</v>
      </c>
      <c r="W2125" s="159"/>
      <c r="X2125" s="158"/>
      <c r="Y2125" s="152"/>
      <c r="Z2125" s="123"/>
      <c r="AA2125" s="124"/>
      <c r="AB2125" s="118"/>
      <c r="AC2125" s="135"/>
      <c r="AD2125" s="135"/>
      <c r="AE2125" s="144"/>
      <c r="AF2125" s="145"/>
      <c r="AG2125" s="135"/>
    </row>
    <row r="2126" spans="1:33" hidden="1">
      <c r="A2126" s="61" t="s">
        <v>6911</v>
      </c>
      <c r="B2126" s="31" t="s">
        <v>4714</v>
      </c>
      <c r="C2126" s="53" t="s">
        <v>3249</v>
      </c>
      <c r="D2126" s="53" t="s">
        <v>2179</v>
      </c>
      <c r="E2126" s="53" t="s">
        <v>2175</v>
      </c>
      <c r="F2126" s="32" t="s">
        <v>2119</v>
      </c>
      <c r="G2126" s="34" t="s">
        <v>2108</v>
      </c>
      <c r="H2126" s="35" t="s">
        <v>1778</v>
      </c>
      <c r="I2126" s="315">
        <v>3991</v>
      </c>
      <c r="J2126" s="347">
        <v>603</v>
      </c>
      <c r="K2126" s="338">
        <v>44</v>
      </c>
      <c r="L2126" s="327">
        <v>1308.43</v>
      </c>
      <c r="M2126" s="18">
        <f t="shared" si="318"/>
        <v>1.1024805800000001E-2</v>
      </c>
      <c r="N2126" s="18">
        <f t="shared" si="319"/>
        <v>5.0808663000000004E-3</v>
      </c>
      <c r="O2126" s="36">
        <f t="shared" si="320"/>
        <v>2.5666939999999998E-4</v>
      </c>
      <c r="P2126" s="362">
        <f t="shared" si="321"/>
        <v>27463</v>
      </c>
      <c r="Q2126" s="221"/>
      <c r="R2126" s="222"/>
      <c r="S2126" s="222"/>
      <c r="T2126" s="222"/>
      <c r="U2126" s="204">
        <f t="shared" si="322"/>
        <v>27463</v>
      </c>
      <c r="V2126" s="223">
        <f t="shared" si="323"/>
        <v>27463</v>
      </c>
      <c r="W2126" s="159"/>
      <c r="X2126" s="158"/>
      <c r="Y2126" s="152"/>
      <c r="Z2126" s="123"/>
      <c r="AA2126" s="124"/>
      <c r="AB2126" s="118"/>
      <c r="AC2126" s="135"/>
      <c r="AD2126" s="135"/>
      <c r="AE2126" s="144"/>
      <c r="AF2126" s="145"/>
      <c r="AG2126" s="135"/>
    </row>
    <row r="2127" spans="1:33" hidden="1">
      <c r="A2127" s="61" t="s">
        <v>6912</v>
      </c>
      <c r="B2127" s="31" t="s">
        <v>4715</v>
      </c>
      <c r="C2127" s="53" t="s">
        <v>3249</v>
      </c>
      <c r="D2127" s="53" t="s">
        <v>2211</v>
      </c>
      <c r="E2127" s="53" t="s">
        <v>2116</v>
      </c>
      <c r="F2127" s="32" t="s">
        <v>2117</v>
      </c>
      <c r="G2127" s="34" t="s">
        <v>2107</v>
      </c>
      <c r="H2127" s="35" t="s">
        <v>1779</v>
      </c>
      <c r="I2127" s="315">
        <v>32714</v>
      </c>
      <c r="J2127" s="347">
        <v>4199</v>
      </c>
      <c r="K2127" s="338">
        <v>160</v>
      </c>
      <c r="L2127" s="327">
        <v>1682.75</v>
      </c>
      <c r="M2127" s="18">
        <f t="shared" si="318"/>
        <v>4.8908724000000002E-3</v>
      </c>
      <c r="N2127" s="18">
        <f t="shared" si="319"/>
        <v>1.22042925E-2</v>
      </c>
      <c r="O2127" s="36">
        <f t="shared" si="320"/>
        <v>6.1652259999999998E-4</v>
      </c>
      <c r="P2127" s="362">
        <f t="shared" si="321"/>
        <v>65967</v>
      </c>
      <c r="Q2127" s="221"/>
      <c r="R2127" s="222"/>
      <c r="S2127" s="222"/>
      <c r="T2127" s="222"/>
      <c r="U2127" s="204">
        <f t="shared" si="322"/>
        <v>65967</v>
      </c>
      <c r="V2127" s="223">
        <f t="shared" si="323"/>
        <v>65967</v>
      </c>
      <c r="W2127" s="159"/>
      <c r="X2127" s="158"/>
      <c r="Y2127" s="152"/>
      <c r="Z2127" s="123"/>
      <c r="AA2127" s="124"/>
      <c r="AB2127" s="118"/>
      <c r="AC2127" s="135"/>
      <c r="AD2127" s="135"/>
      <c r="AE2127" s="144"/>
      <c r="AF2127" s="145"/>
      <c r="AG2127" s="135"/>
    </row>
    <row r="2128" spans="1:33" hidden="1">
      <c r="A2128" s="61" t="s">
        <v>6913</v>
      </c>
      <c r="B2128" s="31" t="s">
        <v>4716</v>
      </c>
      <c r="C2128" s="53" t="s">
        <v>3249</v>
      </c>
      <c r="D2128" s="53" t="s">
        <v>2211</v>
      </c>
      <c r="E2128" s="53" t="s">
        <v>2115</v>
      </c>
      <c r="F2128" s="32" t="s">
        <v>2119</v>
      </c>
      <c r="G2128" s="34" t="s">
        <v>2108</v>
      </c>
      <c r="H2128" s="35" t="s">
        <v>1780</v>
      </c>
      <c r="I2128" s="315">
        <v>4235</v>
      </c>
      <c r="J2128" s="347">
        <v>623</v>
      </c>
      <c r="K2128" s="338">
        <v>117</v>
      </c>
      <c r="L2128" s="327">
        <v>1277.1400000000001</v>
      </c>
      <c r="M2128" s="18">
        <f t="shared" si="318"/>
        <v>2.76269185E-2</v>
      </c>
      <c r="N2128" s="18">
        <f t="shared" si="319"/>
        <v>1.3476651100000001E-2</v>
      </c>
      <c r="O2128" s="36">
        <f t="shared" si="320"/>
        <v>6.807982E-4</v>
      </c>
      <c r="P2128" s="362">
        <f t="shared" si="321"/>
        <v>72845</v>
      </c>
      <c r="Q2128" s="221"/>
      <c r="R2128" s="222"/>
      <c r="S2128" s="222"/>
      <c r="T2128" s="222"/>
      <c r="U2128" s="204">
        <f t="shared" si="322"/>
        <v>72845</v>
      </c>
      <c r="V2128" s="223">
        <f t="shared" si="323"/>
        <v>72845</v>
      </c>
      <c r="W2128" s="159"/>
      <c r="X2128" s="158"/>
      <c r="Y2128" s="152"/>
      <c r="Z2128" s="123"/>
      <c r="AA2128" s="124"/>
      <c r="AB2128" s="118"/>
      <c r="AC2128" s="135"/>
      <c r="AD2128" s="135"/>
      <c r="AE2128" s="144"/>
      <c r="AF2128" s="145"/>
      <c r="AG2128" s="135"/>
    </row>
    <row r="2129" spans="1:33" hidden="1">
      <c r="A2129" s="61" t="s">
        <v>6914</v>
      </c>
      <c r="B2129" s="31" t="s">
        <v>4717</v>
      </c>
      <c r="C2129" s="53" t="s">
        <v>3249</v>
      </c>
      <c r="D2129" s="53" t="s">
        <v>2211</v>
      </c>
      <c r="E2129" s="53" t="s">
        <v>2120</v>
      </c>
      <c r="F2129" s="32" t="s">
        <v>2119</v>
      </c>
      <c r="G2129" s="34" t="s">
        <v>2108</v>
      </c>
      <c r="H2129" s="35" t="s">
        <v>1781</v>
      </c>
      <c r="I2129" s="315">
        <v>5566</v>
      </c>
      <c r="J2129" s="347">
        <v>900</v>
      </c>
      <c r="K2129" s="338">
        <v>104</v>
      </c>
      <c r="L2129" s="327">
        <v>1221.8499999999999</v>
      </c>
      <c r="M2129" s="18">
        <f t="shared" si="318"/>
        <v>1.86848724E-2</v>
      </c>
      <c r="N2129" s="18">
        <f t="shared" si="319"/>
        <v>1.3763052E-2</v>
      </c>
      <c r="O2129" s="36">
        <f t="shared" si="320"/>
        <v>6.9526620000000001E-4</v>
      </c>
      <c r="P2129" s="362">
        <f t="shared" si="321"/>
        <v>74393</v>
      </c>
      <c r="Q2129" s="221"/>
      <c r="R2129" s="222"/>
      <c r="S2129" s="222"/>
      <c r="T2129" s="222"/>
      <c r="U2129" s="204">
        <f t="shared" si="322"/>
        <v>74393</v>
      </c>
      <c r="V2129" s="223">
        <f t="shared" si="323"/>
        <v>74393</v>
      </c>
      <c r="W2129" s="159"/>
      <c r="X2129" s="158"/>
      <c r="Y2129" s="152"/>
      <c r="Z2129" s="123"/>
      <c r="AA2129" s="124"/>
      <c r="AB2129" s="118"/>
      <c r="AC2129" s="135"/>
      <c r="AD2129" s="135"/>
      <c r="AE2129" s="144"/>
      <c r="AF2129" s="145"/>
      <c r="AG2129" s="135"/>
    </row>
    <row r="2130" spans="1:33" hidden="1">
      <c r="A2130" s="61" t="s">
        <v>6915</v>
      </c>
      <c r="B2130" s="31" t="s">
        <v>4718</v>
      </c>
      <c r="C2130" s="53" t="s">
        <v>3249</v>
      </c>
      <c r="D2130" s="53" t="s">
        <v>2211</v>
      </c>
      <c r="E2130" s="53" t="s">
        <v>2122</v>
      </c>
      <c r="F2130" s="32" t="s">
        <v>2119</v>
      </c>
      <c r="G2130" s="34" t="s">
        <v>2108</v>
      </c>
      <c r="H2130" s="35" t="s">
        <v>1782</v>
      </c>
      <c r="I2130" s="315">
        <v>4434</v>
      </c>
      <c r="J2130" s="347">
        <v>639</v>
      </c>
      <c r="K2130" s="338">
        <v>58</v>
      </c>
      <c r="L2130" s="327">
        <v>1430.32</v>
      </c>
      <c r="M2130" s="18">
        <f t="shared" si="318"/>
        <v>1.30807397E-2</v>
      </c>
      <c r="N2130" s="18">
        <f t="shared" si="319"/>
        <v>5.8438619000000004E-3</v>
      </c>
      <c r="O2130" s="36">
        <f t="shared" si="320"/>
        <v>2.9521350000000002E-4</v>
      </c>
      <c r="P2130" s="362">
        <f t="shared" si="321"/>
        <v>31587</v>
      </c>
      <c r="Q2130" s="221"/>
      <c r="R2130" s="222"/>
      <c r="S2130" s="222"/>
      <c r="T2130" s="222"/>
      <c r="U2130" s="204">
        <f t="shared" si="322"/>
        <v>31587</v>
      </c>
      <c r="V2130" s="223">
        <f t="shared" si="323"/>
        <v>31587</v>
      </c>
      <c r="W2130" s="159"/>
      <c r="X2130" s="158"/>
      <c r="Y2130" s="152"/>
      <c r="Z2130" s="123"/>
      <c r="AA2130" s="124"/>
      <c r="AB2130" s="118"/>
      <c r="AC2130" s="135"/>
      <c r="AD2130" s="135"/>
      <c r="AE2130" s="144"/>
      <c r="AF2130" s="145"/>
      <c r="AG2130" s="135"/>
    </row>
    <row r="2131" spans="1:33" hidden="1">
      <c r="A2131" s="61" t="s">
        <v>6916</v>
      </c>
      <c r="B2131" s="31" t="s">
        <v>4719</v>
      </c>
      <c r="C2131" s="53" t="s">
        <v>3249</v>
      </c>
      <c r="D2131" s="53" t="s">
        <v>2211</v>
      </c>
      <c r="E2131" s="53" t="s">
        <v>2124</v>
      </c>
      <c r="F2131" s="32" t="s">
        <v>2119</v>
      </c>
      <c r="G2131" s="34" t="s">
        <v>2108</v>
      </c>
      <c r="H2131" s="35" t="s">
        <v>1783</v>
      </c>
      <c r="I2131" s="315">
        <v>6218</v>
      </c>
      <c r="J2131" s="347">
        <v>829</v>
      </c>
      <c r="K2131" s="338">
        <v>55</v>
      </c>
      <c r="L2131" s="327">
        <v>1558.23</v>
      </c>
      <c r="M2131" s="18">
        <f t="shared" si="318"/>
        <v>8.8452878000000006E-3</v>
      </c>
      <c r="N2131" s="18">
        <f t="shared" si="319"/>
        <v>4.7058159000000002E-3</v>
      </c>
      <c r="O2131" s="36">
        <f t="shared" si="320"/>
        <v>2.3772299999999999E-4</v>
      </c>
      <c r="P2131" s="362">
        <f t="shared" si="321"/>
        <v>25436</v>
      </c>
      <c r="Q2131" s="221"/>
      <c r="R2131" s="222"/>
      <c r="S2131" s="222"/>
      <c r="T2131" s="222"/>
      <c r="U2131" s="204">
        <f t="shared" si="322"/>
        <v>25436</v>
      </c>
      <c r="V2131" s="223">
        <f t="shared" si="323"/>
        <v>25436</v>
      </c>
      <c r="W2131" s="159"/>
      <c r="X2131" s="158"/>
      <c r="Y2131" s="152"/>
      <c r="Z2131" s="123"/>
      <c r="AA2131" s="124"/>
      <c r="AB2131" s="118"/>
      <c r="AC2131" s="135"/>
      <c r="AD2131" s="135"/>
      <c r="AE2131" s="144"/>
      <c r="AF2131" s="145"/>
      <c r="AG2131" s="135"/>
    </row>
    <row r="2132" spans="1:33" hidden="1">
      <c r="A2132" s="61" t="s">
        <v>6917</v>
      </c>
      <c r="B2132" s="31" t="s">
        <v>4720</v>
      </c>
      <c r="C2132" s="53" t="s">
        <v>3249</v>
      </c>
      <c r="D2132" s="53" t="s">
        <v>2211</v>
      </c>
      <c r="E2132" s="53" t="s">
        <v>2126</v>
      </c>
      <c r="F2132" s="32">
        <v>3</v>
      </c>
      <c r="G2132" s="34" t="s">
        <v>2109</v>
      </c>
      <c r="H2132" s="35" t="s">
        <v>1784</v>
      </c>
      <c r="I2132" s="315">
        <v>5372</v>
      </c>
      <c r="J2132" s="347">
        <v>752</v>
      </c>
      <c r="K2132" s="338">
        <v>97</v>
      </c>
      <c r="L2132" s="327">
        <v>1256.1099999999999</v>
      </c>
      <c r="M2132" s="18">
        <f t="shared" si="318"/>
        <v>1.80565897E-2</v>
      </c>
      <c r="N2132" s="18">
        <f t="shared" si="319"/>
        <v>1.0810004999999999E-2</v>
      </c>
      <c r="O2132" s="36">
        <f t="shared" si="320"/>
        <v>5.4608749999999996E-4</v>
      </c>
      <c r="P2132" s="362">
        <f t="shared" si="321"/>
        <v>58431</v>
      </c>
      <c r="Q2132" s="221"/>
      <c r="R2132" s="222"/>
      <c r="S2132" s="222"/>
      <c r="T2132" s="222"/>
      <c r="U2132" s="204">
        <f t="shared" si="322"/>
        <v>58431</v>
      </c>
      <c r="V2132" s="223">
        <f t="shared" si="323"/>
        <v>58431</v>
      </c>
      <c r="W2132" s="159"/>
      <c r="X2132" s="158"/>
      <c r="Y2132" s="152"/>
      <c r="Z2132" s="123"/>
      <c r="AA2132" s="124"/>
      <c r="AB2132" s="118"/>
      <c r="AC2132" s="135"/>
      <c r="AD2132" s="135"/>
      <c r="AE2132" s="144"/>
      <c r="AF2132" s="145"/>
      <c r="AG2132" s="135"/>
    </row>
    <row r="2133" spans="1:33" hidden="1">
      <c r="A2133" s="61" t="s">
        <v>6918</v>
      </c>
      <c r="B2133" s="31" t="s">
        <v>4721</v>
      </c>
      <c r="C2133" s="53" t="s">
        <v>3249</v>
      </c>
      <c r="D2133" s="53" t="s">
        <v>2211</v>
      </c>
      <c r="E2133" s="53" t="s">
        <v>2133</v>
      </c>
      <c r="F2133" s="32">
        <v>3</v>
      </c>
      <c r="G2133" s="34" t="s">
        <v>2109</v>
      </c>
      <c r="H2133" s="35" t="s">
        <v>1785</v>
      </c>
      <c r="I2133" s="315">
        <v>4886</v>
      </c>
      <c r="J2133" s="347">
        <v>710</v>
      </c>
      <c r="K2133" s="338">
        <v>113</v>
      </c>
      <c r="L2133" s="327">
        <v>1486.74</v>
      </c>
      <c r="M2133" s="18">
        <f t="shared" si="318"/>
        <v>2.3127302400000001E-2</v>
      </c>
      <c r="N2133" s="18">
        <f t="shared" si="319"/>
        <v>1.1044557E-2</v>
      </c>
      <c r="O2133" s="36">
        <f t="shared" si="320"/>
        <v>5.5793640000000001E-4</v>
      </c>
      <c r="P2133" s="362">
        <f t="shared" si="321"/>
        <v>59699</v>
      </c>
      <c r="Q2133" s="221"/>
      <c r="R2133" s="222"/>
      <c r="S2133" s="222"/>
      <c r="T2133" s="222"/>
      <c r="U2133" s="204">
        <f t="shared" si="322"/>
        <v>59699</v>
      </c>
      <c r="V2133" s="223">
        <f t="shared" si="323"/>
        <v>59699</v>
      </c>
      <c r="W2133" s="159"/>
      <c r="X2133" s="158"/>
      <c r="Y2133" s="152"/>
      <c r="Z2133" s="123"/>
      <c r="AA2133" s="124"/>
      <c r="AB2133" s="118"/>
      <c r="AC2133" s="135"/>
      <c r="AD2133" s="135"/>
      <c r="AE2133" s="144"/>
      <c r="AF2133" s="145"/>
      <c r="AG2133" s="135"/>
    </row>
    <row r="2134" spans="1:33" hidden="1">
      <c r="A2134" s="61" t="s">
        <v>6919</v>
      </c>
      <c r="B2134" s="31" t="s">
        <v>4722</v>
      </c>
      <c r="C2134" s="53" t="s">
        <v>3249</v>
      </c>
      <c r="D2134" s="53" t="s">
        <v>2211</v>
      </c>
      <c r="E2134" s="53" t="s">
        <v>2157</v>
      </c>
      <c r="F2134" s="32">
        <v>3</v>
      </c>
      <c r="G2134" s="34" t="s">
        <v>2109</v>
      </c>
      <c r="H2134" s="35" t="s">
        <v>1786</v>
      </c>
      <c r="I2134" s="315">
        <v>23973</v>
      </c>
      <c r="J2134" s="347">
        <v>3427</v>
      </c>
      <c r="K2134" s="338">
        <v>290</v>
      </c>
      <c r="L2134" s="327">
        <v>1607.01</v>
      </c>
      <c r="M2134" s="18">
        <f t="shared" si="318"/>
        <v>1.20969423E-2</v>
      </c>
      <c r="N2134" s="18">
        <f t="shared" si="319"/>
        <v>2.5797114600000001E-2</v>
      </c>
      <c r="O2134" s="36">
        <f t="shared" si="320"/>
        <v>1.3031894000000001E-3</v>
      </c>
      <c r="P2134" s="362">
        <f t="shared" si="321"/>
        <v>139441</v>
      </c>
      <c r="Q2134" s="221"/>
      <c r="R2134" s="222"/>
      <c r="S2134" s="222"/>
      <c r="T2134" s="222"/>
      <c r="U2134" s="204">
        <f t="shared" si="322"/>
        <v>139441</v>
      </c>
      <c r="V2134" s="223">
        <f t="shared" si="323"/>
        <v>139441</v>
      </c>
      <c r="W2134" s="159"/>
      <c r="X2134" s="158"/>
      <c r="Y2134" s="152"/>
      <c r="Z2134" s="123"/>
      <c r="AA2134" s="124"/>
      <c r="AB2134" s="118"/>
      <c r="AC2134" s="135"/>
      <c r="AD2134" s="135"/>
      <c r="AE2134" s="144"/>
      <c r="AF2134" s="145"/>
      <c r="AG2134" s="135"/>
    </row>
    <row r="2135" spans="1:33" hidden="1">
      <c r="A2135" s="61" t="s">
        <v>6920</v>
      </c>
      <c r="B2135" s="31" t="s">
        <v>4723</v>
      </c>
      <c r="C2135" s="53" t="s">
        <v>3249</v>
      </c>
      <c r="D2135" s="53" t="s">
        <v>2211</v>
      </c>
      <c r="E2135" s="53" t="s">
        <v>2159</v>
      </c>
      <c r="F2135" s="32" t="s">
        <v>2119</v>
      </c>
      <c r="G2135" s="34" t="s">
        <v>2108</v>
      </c>
      <c r="H2135" s="35" t="s">
        <v>1779</v>
      </c>
      <c r="I2135" s="315">
        <v>16094</v>
      </c>
      <c r="J2135" s="347">
        <v>2387</v>
      </c>
      <c r="K2135" s="338">
        <v>160</v>
      </c>
      <c r="L2135" s="327">
        <v>1822.49</v>
      </c>
      <c r="M2135" s="18">
        <f t="shared" si="318"/>
        <v>9.9415930999999999E-3</v>
      </c>
      <c r="N2135" s="18">
        <f t="shared" si="319"/>
        <v>1.30209673E-2</v>
      </c>
      <c r="O2135" s="36">
        <f t="shared" si="320"/>
        <v>6.5777839999999995E-4</v>
      </c>
      <c r="P2135" s="362">
        <f t="shared" si="321"/>
        <v>70382</v>
      </c>
      <c r="Q2135" s="221"/>
      <c r="R2135" s="222"/>
      <c r="S2135" s="222"/>
      <c r="T2135" s="222"/>
      <c r="U2135" s="204">
        <f t="shared" si="322"/>
        <v>70382</v>
      </c>
      <c r="V2135" s="223">
        <f t="shared" si="323"/>
        <v>70382</v>
      </c>
      <c r="W2135" s="159"/>
      <c r="X2135" s="158"/>
      <c r="Y2135" s="152"/>
      <c r="Z2135" s="123"/>
      <c r="AA2135" s="124"/>
      <c r="AB2135" s="118"/>
      <c r="AC2135" s="135"/>
      <c r="AD2135" s="135"/>
      <c r="AE2135" s="144"/>
      <c r="AF2135" s="145"/>
      <c r="AG2135" s="135"/>
    </row>
    <row r="2136" spans="1:33" hidden="1">
      <c r="A2136" s="61" t="s">
        <v>6921</v>
      </c>
      <c r="B2136" s="31" t="s">
        <v>4724</v>
      </c>
      <c r="C2136" s="53" t="s">
        <v>3249</v>
      </c>
      <c r="D2136" s="53" t="s">
        <v>2215</v>
      </c>
      <c r="E2136" s="53" t="s">
        <v>2116</v>
      </c>
      <c r="F2136" s="32">
        <v>3</v>
      </c>
      <c r="G2136" s="34" t="s">
        <v>2109</v>
      </c>
      <c r="H2136" s="35" t="s">
        <v>1787</v>
      </c>
      <c r="I2136" s="315">
        <v>11534</v>
      </c>
      <c r="J2136" s="347">
        <v>1615</v>
      </c>
      <c r="K2136" s="338">
        <v>280</v>
      </c>
      <c r="L2136" s="327">
        <v>1164.8699999999999</v>
      </c>
      <c r="M2136" s="18">
        <f t="shared" ref="M2136:M2155" si="324" xml:space="preserve"> ROUNDDOWN(K2136/I2136,10)</f>
        <v>2.4276053400000001E-2</v>
      </c>
      <c r="N2136" s="18">
        <f t="shared" ref="N2136:N2155" si="325">ROUNDDOWN(J2136*M2136/L2136,10)</f>
        <v>3.36568254E-2</v>
      </c>
      <c r="O2136" s="36">
        <f t="shared" ref="O2136:O2155" si="326">ROUNDDOWN(N2136/$N$2500,10)</f>
        <v>1.7002374E-3</v>
      </c>
      <c r="P2136" s="362">
        <f t="shared" si="321"/>
        <v>181925</v>
      </c>
      <c r="Q2136" s="221"/>
      <c r="R2136" s="222"/>
      <c r="S2136" s="222"/>
      <c r="T2136" s="222"/>
      <c r="U2136" s="204">
        <f t="shared" si="322"/>
        <v>181925</v>
      </c>
      <c r="V2136" s="223">
        <f t="shared" si="323"/>
        <v>181925</v>
      </c>
      <c r="W2136" s="159"/>
      <c r="X2136" s="158"/>
      <c r="Y2136" s="152"/>
      <c r="Z2136" s="123"/>
      <c r="AA2136" s="124"/>
      <c r="AB2136" s="118"/>
      <c r="AC2136" s="135"/>
      <c r="AD2136" s="135"/>
      <c r="AE2136" s="144"/>
      <c r="AF2136" s="145"/>
      <c r="AG2136" s="135"/>
    </row>
    <row r="2137" spans="1:33" hidden="1">
      <c r="A2137" s="61" t="s">
        <v>6922</v>
      </c>
      <c r="B2137" s="31" t="s">
        <v>4725</v>
      </c>
      <c r="C2137" s="53" t="s">
        <v>3249</v>
      </c>
      <c r="D2137" s="53" t="s">
        <v>2215</v>
      </c>
      <c r="E2137" s="53" t="s">
        <v>2115</v>
      </c>
      <c r="F2137" s="32">
        <v>3</v>
      </c>
      <c r="G2137" s="34" t="s">
        <v>2109</v>
      </c>
      <c r="H2137" s="35" t="s">
        <v>1788</v>
      </c>
      <c r="I2137" s="315">
        <v>8830</v>
      </c>
      <c r="J2137" s="347">
        <v>1149</v>
      </c>
      <c r="K2137" s="338">
        <v>104</v>
      </c>
      <c r="L2137" s="327">
        <v>2095.5700000000002</v>
      </c>
      <c r="M2137" s="18">
        <f t="shared" si="324"/>
        <v>1.1778029400000001E-2</v>
      </c>
      <c r="N2137" s="18">
        <f t="shared" si="325"/>
        <v>6.4578876999999996E-3</v>
      </c>
      <c r="O2137" s="36">
        <f t="shared" si="326"/>
        <v>3.2623219999999999E-4</v>
      </c>
      <c r="P2137" s="362">
        <f t="shared" si="321"/>
        <v>34906</v>
      </c>
      <c r="Q2137" s="221"/>
      <c r="R2137" s="222"/>
      <c r="S2137" s="222"/>
      <c r="T2137" s="222"/>
      <c r="U2137" s="204">
        <f t="shared" si="322"/>
        <v>34906</v>
      </c>
      <c r="V2137" s="223">
        <f t="shared" si="323"/>
        <v>34906</v>
      </c>
      <c r="W2137" s="159"/>
      <c r="X2137" s="158"/>
      <c r="Y2137" s="152"/>
      <c r="Z2137" s="123"/>
      <c r="AA2137" s="124"/>
      <c r="AB2137" s="118"/>
      <c r="AC2137" s="135"/>
      <c r="AD2137" s="135"/>
      <c r="AE2137" s="144"/>
      <c r="AF2137" s="145"/>
      <c r="AG2137" s="135"/>
    </row>
    <row r="2138" spans="1:33" hidden="1">
      <c r="A2138" s="61" t="s">
        <v>6923</v>
      </c>
      <c r="B2138" s="31" t="s">
        <v>4726</v>
      </c>
      <c r="C2138" s="53" t="s">
        <v>3249</v>
      </c>
      <c r="D2138" s="53" t="s">
        <v>2215</v>
      </c>
      <c r="E2138" s="53" t="s">
        <v>2120</v>
      </c>
      <c r="F2138" s="32">
        <v>3</v>
      </c>
      <c r="G2138" s="34" t="s">
        <v>2109</v>
      </c>
      <c r="H2138" s="35" t="s">
        <v>1789</v>
      </c>
      <c r="I2138" s="315">
        <v>27517</v>
      </c>
      <c r="J2138" s="347">
        <v>3942</v>
      </c>
      <c r="K2138" s="338">
        <v>371</v>
      </c>
      <c r="L2138" s="327">
        <v>1525.23</v>
      </c>
      <c r="M2138" s="18">
        <f t="shared" si="324"/>
        <v>1.3482574400000001E-2</v>
      </c>
      <c r="N2138" s="18">
        <f t="shared" si="325"/>
        <v>3.4846094199999997E-2</v>
      </c>
      <c r="O2138" s="36">
        <f t="shared" si="326"/>
        <v>1.7603155000000001E-3</v>
      </c>
      <c r="P2138" s="362">
        <f t="shared" si="321"/>
        <v>188353</v>
      </c>
      <c r="Q2138" s="221"/>
      <c r="R2138" s="222"/>
      <c r="S2138" s="222"/>
      <c r="T2138" s="222"/>
      <c r="U2138" s="204">
        <f t="shared" si="322"/>
        <v>188353</v>
      </c>
      <c r="V2138" s="223">
        <f t="shared" si="323"/>
        <v>188353</v>
      </c>
      <c r="W2138" s="159"/>
      <c r="X2138" s="158"/>
      <c r="Y2138" s="152"/>
      <c r="Z2138" s="123"/>
      <c r="AA2138" s="124"/>
      <c r="AB2138" s="118"/>
      <c r="AC2138" s="135"/>
      <c r="AD2138" s="135"/>
      <c r="AE2138" s="144"/>
      <c r="AF2138" s="145"/>
      <c r="AG2138" s="135"/>
    </row>
    <row r="2139" spans="1:33" hidden="1">
      <c r="A2139" s="61" t="s">
        <v>6924</v>
      </c>
      <c r="B2139" s="31" t="s">
        <v>4727</v>
      </c>
      <c r="C2139" s="53" t="s">
        <v>3249</v>
      </c>
      <c r="D2139" s="53" t="s">
        <v>2215</v>
      </c>
      <c r="E2139" s="53" t="s">
        <v>2122</v>
      </c>
      <c r="F2139" s="32">
        <v>3</v>
      </c>
      <c r="G2139" s="34" t="s">
        <v>2109</v>
      </c>
      <c r="H2139" s="35" t="s">
        <v>1790</v>
      </c>
      <c r="I2139" s="315">
        <v>7952</v>
      </c>
      <c r="J2139" s="347">
        <v>978</v>
      </c>
      <c r="K2139" s="338">
        <v>58</v>
      </c>
      <c r="L2139" s="327">
        <v>2101.9</v>
      </c>
      <c r="M2139" s="18">
        <f t="shared" si="324"/>
        <v>7.2937625000000002E-3</v>
      </c>
      <c r="N2139" s="18">
        <f t="shared" si="325"/>
        <v>3.3937388000000001E-3</v>
      </c>
      <c r="O2139" s="36">
        <f t="shared" si="326"/>
        <v>1.7144099999999999E-4</v>
      </c>
      <c r="P2139" s="362">
        <f t="shared" si="321"/>
        <v>18344</v>
      </c>
      <c r="Q2139" s="221"/>
      <c r="R2139" s="222"/>
      <c r="S2139" s="222"/>
      <c r="T2139" s="222"/>
      <c r="U2139" s="204">
        <f t="shared" si="322"/>
        <v>18344</v>
      </c>
      <c r="V2139" s="223">
        <f t="shared" si="323"/>
        <v>18344</v>
      </c>
      <c r="W2139" s="159"/>
      <c r="X2139" s="158"/>
      <c r="Y2139" s="152"/>
      <c r="Z2139" s="123"/>
      <c r="AA2139" s="124"/>
      <c r="AB2139" s="118"/>
      <c r="AC2139" s="135"/>
      <c r="AD2139" s="135"/>
      <c r="AE2139" s="144"/>
      <c r="AF2139" s="145"/>
      <c r="AG2139" s="135"/>
    </row>
    <row r="2140" spans="1:33" hidden="1">
      <c r="A2140" s="61" t="s">
        <v>6925</v>
      </c>
      <c r="B2140" s="31" t="s">
        <v>4728</v>
      </c>
      <c r="C2140" s="32" t="s">
        <v>3249</v>
      </c>
      <c r="D2140" s="32" t="s">
        <v>2222</v>
      </c>
      <c r="E2140" s="32" t="s">
        <v>2116</v>
      </c>
      <c r="F2140" s="32" t="s">
        <v>2117</v>
      </c>
      <c r="G2140" s="34" t="s">
        <v>2107</v>
      </c>
      <c r="H2140" s="35" t="s">
        <v>1791</v>
      </c>
      <c r="I2140" s="315">
        <v>22813</v>
      </c>
      <c r="J2140" s="347">
        <v>2727</v>
      </c>
      <c r="K2140" s="338">
        <v>101</v>
      </c>
      <c r="L2140" s="327">
        <v>1524.27</v>
      </c>
      <c r="M2140" s="18">
        <f t="shared" si="324"/>
        <v>4.4273002000000004E-3</v>
      </c>
      <c r="N2140" s="18">
        <f t="shared" si="325"/>
        <v>7.9206751999999995E-3</v>
      </c>
      <c r="O2140" s="36">
        <f t="shared" si="326"/>
        <v>4.0012769999999998E-4</v>
      </c>
      <c r="P2140" s="362">
        <f t="shared" si="321"/>
        <v>42813</v>
      </c>
      <c r="Q2140" s="221"/>
      <c r="R2140" s="222"/>
      <c r="S2140" s="222"/>
      <c r="T2140" s="222"/>
      <c r="U2140" s="204">
        <f t="shared" si="322"/>
        <v>42813</v>
      </c>
      <c r="V2140" s="223">
        <f t="shared" si="323"/>
        <v>42813</v>
      </c>
      <c r="W2140" s="159"/>
      <c r="X2140" s="158"/>
      <c r="Y2140" s="152"/>
      <c r="Z2140" s="123"/>
      <c r="AA2140" s="124"/>
      <c r="AB2140" s="118"/>
      <c r="AC2140" s="135"/>
      <c r="AD2140" s="135"/>
      <c r="AE2140" s="144"/>
      <c r="AF2140" s="145"/>
      <c r="AG2140" s="135"/>
    </row>
    <row r="2141" spans="1:33" hidden="1">
      <c r="A2141" s="61" t="s">
        <v>6926</v>
      </c>
      <c r="B2141" s="31" t="s">
        <v>4729</v>
      </c>
      <c r="C2141" s="53" t="s">
        <v>3249</v>
      </c>
      <c r="D2141" s="53" t="s">
        <v>2222</v>
      </c>
      <c r="E2141" s="53" t="s">
        <v>2115</v>
      </c>
      <c r="F2141" s="32" t="s">
        <v>2119</v>
      </c>
      <c r="G2141" s="34" t="s">
        <v>2108</v>
      </c>
      <c r="H2141" s="35" t="s">
        <v>1792</v>
      </c>
      <c r="I2141" s="315">
        <v>6463</v>
      </c>
      <c r="J2141" s="347">
        <v>849</v>
      </c>
      <c r="K2141" s="338">
        <v>126</v>
      </c>
      <c r="L2141" s="327">
        <v>1481.81</v>
      </c>
      <c r="M2141" s="18">
        <f t="shared" si="324"/>
        <v>1.9495590199999999E-2</v>
      </c>
      <c r="N2141" s="18">
        <f t="shared" si="325"/>
        <v>1.1169958400000001E-2</v>
      </c>
      <c r="O2141" s="36">
        <f t="shared" si="326"/>
        <v>5.6427129999999997E-4</v>
      </c>
      <c r="P2141" s="362">
        <f t="shared" si="321"/>
        <v>60377</v>
      </c>
      <c r="Q2141" s="221"/>
      <c r="R2141" s="222"/>
      <c r="S2141" s="222"/>
      <c r="T2141" s="222"/>
      <c r="U2141" s="204">
        <f t="shared" si="322"/>
        <v>60377</v>
      </c>
      <c r="V2141" s="223">
        <f t="shared" si="323"/>
        <v>60377</v>
      </c>
      <c r="W2141" s="159"/>
      <c r="X2141" s="158"/>
      <c r="Y2141" s="152"/>
      <c r="Z2141" s="123"/>
      <c r="AA2141" s="124"/>
      <c r="AB2141" s="118"/>
      <c r="AC2141" s="135"/>
      <c r="AD2141" s="135"/>
      <c r="AE2141" s="144"/>
      <c r="AF2141" s="145"/>
      <c r="AG2141" s="135"/>
    </row>
    <row r="2142" spans="1:33" hidden="1">
      <c r="A2142" s="61" t="s">
        <v>6927</v>
      </c>
      <c r="B2142" s="31" t="s">
        <v>4730</v>
      </c>
      <c r="C2142" s="53" t="s">
        <v>3249</v>
      </c>
      <c r="D2142" s="53" t="s">
        <v>2222</v>
      </c>
      <c r="E2142" s="53" t="s">
        <v>2120</v>
      </c>
      <c r="F2142" s="32" t="s">
        <v>2119</v>
      </c>
      <c r="G2142" s="34" t="s">
        <v>2108</v>
      </c>
      <c r="H2142" s="35" t="s">
        <v>1793</v>
      </c>
      <c r="I2142" s="315">
        <v>3611</v>
      </c>
      <c r="J2142" s="347">
        <v>493</v>
      </c>
      <c r="K2142" s="338">
        <v>69</v>
      </c>
      <c r="L2142" s="327">
        <v>2029.81</v>
      </c>
      <c r="M2142" s="18">
        <f t="shared" si="324"/>
        <v>1.9108280200000001E-2</v>
      </c>
      <c r="N2142" s="18">
        <f t="shared" si="325"/>
        <v>4.6410167000000002E-3</v>
      </c>
      <c r="O2142" s="36">
        <f t="shared" si="326"/>
        <v>2.3444960000000001E-4</v>
      </c>
      <c r="P2142" s="362">
        <f t="shared" si="321"/>
        <v>25086</v>
      </c>
      <c r="Q2142" s="221"/>
      <c r="R2142" s="222"/>
      <c r="S2142" s="222"/>
      <c r="T2142" s="222"/>
      <c r="U2142" s="204">
        <f t="shared" si="322"/>
        <v>25086</v>
      </c>
      <c r="V2142" s="223">
        <f t="shared" si="323"/>
        <v>25086</v>
      </c>
      <c r="W2142" s="159"/>
      <c r="X2142" s="158"/>
      <c r="Y2142" s="152"/>
      <c r="Z2142" s="123"/>
      <c r="AA2142" s="124"/>
      <c r="AB2142" s="118"/>
      <c r="AC2142" s="135"/>
      <c r="AD2142" s="135"/>
      <c r="AE2142" s="144"/>
      <c r="AF2142" s="145"/>
      <c r="AG2142" s="135"/>
    </row>
    <row r="2143" spans="1:33" hidden="1">
      <c r="A2143" s="61" t="s">
        <v>6928</v>
      </c>
      <c r="B2143" s="31" t="s">
        <v>4731</v>
      </c>
      <c r="C2143" s="53" t="s">
        <v>3249</v>
      </c>
      <c r="D2143" s="53" t="s">
        <v>2222</v>
      </c>
      <c r="E2143" s="53" t="s">
        <v>2122</v>
      </c>
      <c r="F2143" s="32">
        <v>3</v>
      </c>
      <c r="G2143" s="34" t="s">
        <v>2109</v>
      </c>
      <c r="H2143" s="35" t="s">
        <v>1794</v>
      </c>
      <c r="I2143" s="315">
        <v>5294</v>
      </c>
      <c r="J2143" s="347">
        <v>766</v>
      </c>
      <c r="K2143" s="338">
        <v>31</v>
      </c>
      <c r="L2143" s="327">
        <v>1594.4</v>
      </c>
      <c r="M2143" s="18">
        <f t="shared" si="324"/>
        <v>5.8556855999999996E-3</v>
      </c>
      <c r="N2143" s="18">
        <f t="shared" si="325"/>
        <v>2.8132558E-3</v>
      </c>
      <c r="O2143" s="36">
        <f t="shared" si="326"/>
        <v>1.4211679999999999E-4</v>
      </c>
      <c r="P2143" s="362">
        <f t="shared" si="321"/>
        <v>15206</v>
      </c>
      <c r="Q2143" s="221"/>
      <c r="R2143" s="222"/>
      <c r="S2143" s="222"/>
      <c r="T2143" s="222"/>
      <c r="U2143" s="204">
        <f t="shared" si="322"/>
        <v>15206</v>
      </c>
      <c r="V2143" s="223">
        <f t="shared" si="323"/>
        <v>15206</v>
      </c>
      <c r="W2143" s="159"/>
      <c r="X2143" s="158"/>
      <c r="Y2143" s="152"/>
      <c r="Z2143" s="123"/>
      <c r="AA2143" s="124"/>
      <c r="AB2143" s="118"/>
      <c r="AC2143" s="135"/>
      <c r="AD2143" s="135"/>
      <c r="AE2143" s="144"/>
      <c r="AF2143" s="145"/>
      <c r="AG2143" s="135"/>
    </row>
    <row r="2144" spans="1:33" hidden="1">
      <c r="A2144" s="61" t="s">
        <v>6929</v>
      </c>
      <c r="B2144" s="31" t="s">
        <v>4732</v>
      </c>
      <c r="C2144" s="53" t="s">
        <v>3249</v>
      </c>
      <c r="D2144" s="53" t="s">
        <v>2222</v>
      </c>
      <c r="E2144" s="53" t="s">
        <v>2124</v>
      </c>
      <c r="F2144" s="32" t="s">
        <v>2119</v>
      </c>
      <c r="G2144" s="34" t="s">
        <v>2108</v>
      </c>
      <c r="H2144" s="35" t="s">
        <v>1795</v>
      </c>
      <c r="I2144" s="315">
        <v>5497</v>
      </c>
      <c r="J2144" s="347">
        <v>725</v>
      </c>
      <c r="K2144" s="338">
        <v>96</v>
      </c>
      <c r="L2144" s="327">
        <v>871.57</v>
      </c>
      <c r="M2144" s="18">
        <f t="shared" si="324"/>
        <v>1.7464071300000002E-2</v>
      </c>
      <c r="N2144" s="18">
        <f t="shared" si="325"/>
        <v>1.4527177E-2</v>
      </c>
      <c r="O2144" s="36">
        <f t="shared" si="326"/>
        <v>7.3386739999999995E-4</v>
      </c>
      <c r="P2144" s="362">
        <f t="shared" si="321"/>
        <v>78523</v>
      </c>
      <c r="Q2144" s="221"/>
      <c r="R2144" s="222"/>
      <c r="S2144" s="222"/>
      <c r="T2144" s="222"/>
      <c r="U2144" s="204">
        <f t="shared" si="322"/>
        <v>78523</v>
      </c>
      <c r="V2144" s="223">
        <f t="shared" si="323"/>
        <v>78523</v>
      </c>
      <c r="W2144" s="159"/>
      <c r="X2144" s="158"/>
      <c r="Y2144" s="152"/>
      <c r="Z2144" s="123"/>
      <c r="AA2144" s="124"/>
      <c r="AB2144" s="118"/>
      <c r="AC2144" s="135"/>
      <c r="AD2144" s="135"/>
      <c r="AE2144" s="144"/>
      <c r="AF2144" s="145"/>
      <c r="AG2144" s="135"/>
    </row>
    <row r="2145" spans="1:33" hidden="1">
      <c r="A2145" s="61" t="s">
        <v>6930</v>
      </c>
      <c r="B2145" s="31" t="s">
        <v>4733</v>
      </c>
      <c r="C2145" s="32" t="s">
        <v>3249</v>
      </c>
      <c r="D2145" s="32" t="s">
        <v>2222</v>
      </c>
      <c r="E2145" s="32" t="s">
        <v>2126</v>
      </c>
      <c r="F2145" s="32" t="s">
        <v>2119</v>
      </c>
      <c r="G2145" s="34" t="s">
        <v>2108</v>
      </c>
      <c r="H2145" s="35" t="s">
        <v>1791</v>
      </c>
      <c r="I2145" s="315">
        <v>13232</v>
      </c>
      <c r="J2145" s="347">
        <v>2195</v>
      </c>
      <c r="K2145" s="338">
        <v>160</v>
      </c>
      <c r="L2145" s="327">
        <v>1657.78</v>
      </c>
      <c r="M2145" s="18">
        <f t="shared" si="324"/>
        <v>1.20918984E-2</v>
      </c>
      <c r="N2145" s="18">
        <f t="shared" si="325"/>
        <v>1.60103976E-2</v>
      </c>
      <c r="O2145" s="36">
        <f t="shared" si="326"/>
        <v>8.0879509999999999E-4</v>
      </c>
      <c r="P2145" s="362">
        <f t="shared" si="321"/>
        <v>86541</v>
      </c>
      <c r="Q2145" s="221"/>
      <c r="R2145" s="222"/>
      <c r="S2145" s="222"/>
      <c r="T2145" s="222"/>
      <c r="U2145" s="204">
        <f t="shared" si="322"/>
        <v>86541</v>
      </c>
      <c r="V2145" s="223">
        <f t="shared" si="323"/>
        <v>86541</v>
      </c>
      <c r="W2145" s="159"/>
      <c r="X2145" s="158"/>
      <c r="Y2145" s="152"/>
      <c r="Z2145" s="123"/>
      <c r="AA2145" s="124"/>
      <c r="AB2145" s="118"/>
      <c r="AC2145" s="135"/>
      <c r="AD2145" s="135"/>
      <c r="AE2145" s="144"/>
      <c r="AF2145" s="145"/>
      <c r="AG2145" s="135"/>
    </row>
    <row r="2146" spans="1:33" hidden="1">
      <c r="A2146" s="61" t="s">
        <v>6931</v>
      </c>
      <c r="B2146" s="31" t="s">
        <v>4734</v>
      </c>
      <c r="C2146" s="53" t="s">
        <v>3249</v>
      </c>
      <c r="D2146" s="53" t="s">
        <v>2222</v>
      </c>
      <c r="E2146" s="53" t="s">
        <v>2133</v>
      </c>
      <c r="F2146" s="32" t="s">
        <v>2119</v>
      </c>
      <c r="G2146" s="34" t="s">
        <v>2108</v>
      </c>
      <c r="H2146" s="35" t="s">
        <v>1767</v>
      </c>
      <c r="I2146" s="315">
        <v>5723</v>
      </c>
      <c r="J2146" s="347">
        <v>756</v>
      </c>
      <c r="K2146" s="338">
        <v>121</v>
      </c>
      <c r="L2146" s="327">
        <v>1564.84</v>
      </c>
      <c r="M2146" s="18">
        <f t="shared" si="324"/>
        <v>2.1142757200000001E-2</v>
      </c>
      <c r="N2146" s="18">
        <f t="shared" si="325"/>
        <v>1.02144145E-2</v>
      </c>
      <c r="O2146" s="36">
        <f t="shared" si="326"/>
        <v>5.1600020000000003E-4</v>
      </c>
      <c r="P2146" s="362">
        <f t="shared" si="321"/>
        <v>55212</v>
      </c>
      <c r="Q2146" s="221"/>
      <c r="R2146" s="222"/>
      <c r="S2146" s="222"/>
      <c r="T2146" s="222"/>
      <c r="U2146" s="204">
        <f t="shared" si="322"/>
        <v>55212</v>
      </c>
      <c r="V2146" s="223">
        <f t="shared" si="323"/>
        <v>55212</v>
      </c>
      <c r="W2146" s="159"/>
      <c r="X2146" s="158"/>
      <c r="Y2146" s="152"/>
      <c r="Z2146" s="123"/>
      <c r="AA2146" s="124"/>
      <c r="AB2146" s="118"/>
      <c r="AC2146" s="135"/>
      <c r="AD2146" s="135"/>
      <c r="AE2146" s="144"/>
      <c r="AF2146" s="145"/>
      <c r="AG2146" s="135"/>
    </row>
    <row r="2147" spans="1:33" hidden="1">
      <c r="A2147" s="61" t="s">
        <v>6932</v>
      </c>
      <c r="B2147" s="31" t="s">
        <v>4735</v>
      </c>
      <c r="C2147" s="53" t="s">
        <v>3249</v>
      </c>
      <c r="D2147" s="53" t="s">
        <v>2222</v>
      </c>
      <c r="E2147" s="53" t="s">
        <v>2157</v>
      </c>
      <c r="F2147" s="32" t="s">
        <v>2119</v>
      </c>
      <c r="G2147" s="34" t="s">
        <v>2108</v>
      </c>
      <c r="H2147" s="35" t="s">
        <v>1796</v>
      </c>
      <c r="I2147" s="315">
        <v>6456</v>
      </c>
      <c r="J2147" s="347">
        <v>915</v>
      </c>
      <c r="K2147" s="338">
        <v>127</v>
      </c>
      <c r="L2147" s="327">
        <v>1752.92</v>
      </c>
      <c r="M2147" s="18">
        <f t="shared" si="324"/>
        <v>1.9671623199999998E-2</v>
      </c>
      <c r="N2147" s="18">
        <f t="shared" si="325"/>
        <v>1.0268315199999999E-2</v>
      </c>
      <c r="O2147" s="36">
        <f t="shared" si="326"/>
        <v>5.1872310000000005E-4</v>
      </c>
      <c r="P2147" s="362">
        <f t="shared" si="321"/>
        <v>55503</v>
      </c>
      <c r="Q2147" s="221"/>
      <c r="R2147" s="222"/>
      <c r="S2147" s="222"/>
      <c r="T2147" s="222"/>
      <c r="U2147" s="204">
        <f t="shared" si="322"/>
        <v>55503</v>
      </c>
      <c r="V2147" s="223">
        <f t="shared" si="323"/>
        <v>55503</v>
      </c>
      <c r="W2147" s="159"/>
      <c r="X2147" s="158"/>
      <c r="Y2147" s="152"/>
      <c r="Z2147" s="123"/>
      <c r="AA2147" s="124"/>
      <c r="AB2147" s="118"/>
      <c r="AC2147" s="135"/>
      <c r="AD2147" s="135"/>
      <c r="AE2147" s="144"/>
      <c r="AF2147" s="145"/>
      <c r="AG2147" s="135"/>
    </row>
    <row r="2148" spans="1:33" hidden="1">
      <c r="A2148" s="61" t="s">
        <v>6933</v>
      </c>
      <c r="B2148" s="31" t="s">
        <v>4736</v>
      </c>
      <c r="C2148" s="53" t="s">
        <v>3249</v>
      </c>
      <c r="D2148" s="53" t="s">
        <v>2228</v>
      </c>
      <c r="E2148" s="53" t="s">
        <v>2116</v>
      </c>
      <c r="F2148" s="32" t="s">
        <v>2119</v>
      </c>
      <c r="G2148" s="34" t="s">
        <v>2108</v>
      </c>
      <c r="H2148" s="35" t="s">
        <v>1797</v>
      </c>
      <c r="I2148" s="315">
        <v>3614</v>
      </c>
      <c r="J2148" s="347">
        <v>378</v>
      </c>
      <c r="K2148" s="338">
        <v>95</v>
      </c>
      <c r="L2148" s="327">
        <v>1024.55</v>
      </c>
      <c r="M2148" s="18">
        <f t="shared" si="324"/>
        <v>2.62866629E-2</v>
      </c>
      <c r="N2148" s="18">
        <f t="shared" si="325"/>
        <v>9.6982661000000001E-3</v>
      </c>
      <c r="O2148" s="36">
        <f t="shared" si="326"/>
        <v>4.8992600000000001E-4</v>
      </c>
      <c r="P2148" s="362">
        <f t="shared" si="321"/>
        <v>52422</v>
      </c>
      <c r="Q2148" s="221"/>
      <c r="R2148" s="222"/>
      <c r="S2148" s="222"/>
      <c r="T2148" s="222"/>
      <c r="U2148" s="204">
        <f t="shared" si="322"/>
        <v>52422</v>
      </c>
      <c r="V2148" s="223">
        <f t="shared" si="323"/>
        <v>52422</v>
      </c>
      <c r="W2148" s="159"/>
      <c r="X2148" s="158"/>
      <c r="Y2148" s="152"/>
      <c r="Z2148" s="123"/>
      <c r="AA2148" s="124"/>
      <c r="AB2148" s="118"/>
      <c r="AC2148" s="135"/>
      <c r="AD2148" s="135"/>
      <c r="AE2148" s="144"/>
      <c r="AF2148" s="145"/>
      <c r="AG2148" s="135"/>
    </row>
    <row r="2149" spans="1:33" hidden="1">
      <c r="A2149" s="61" t="s">
        <v>6934</v>
      </c>
      <c r="B2149" s="31" t="s">
        <v>4737</v>
      </c>
      <c r="C2149" s="53" t="s">
        <v>3249</v>
      </c>
      <c r="D2149" s="53" t="s">
        <v>2228</v>
      </c>
      <c r="E2149" s="53" t="s">
        <v>2115</v>
      </c>
      <c r="F2149" s="32" t="s">
        <v>2119</v>
      </c>
      <c r="G2149" s="34" t="s">
        <v>2108</v>
      </c>
      <c r="H2149" s="35" t="s">
        <v>1798</v>
      </c>
      <c r="I2149" s="315">
        <v>2857</v>
      </c>
      <c r="J2149" s="347">
        <v>366</v>
      </c>
      <c r="K2149" s="338">
        <v>59</v>
      </c>
      <c r="L2149" s="327">
        <v>1066.6500000000001</v>
      </c>
      <c r="M2149" s="18">
        <f t="shared" si="324"/>
        <v>2.0651032499999999E-2</v>
      </c>
      <c r="N2149" s="18">
        <f t="shared" si="325"/>
        <v>7.0859961999999999E-3</v>
      </c>
      <c r="O2149" s="36">
        <f t="shared" si="326"/>
        <v>3.5796230000000002E-4</v>
      </c>
      <c r="P2149" s="362">
        <f t="shared" si="321"/>
        <v>38301</v>
      </c>
      <c r="Q2149" s="221"/>
      <c r="R2149" s="222"/>
      <c r="S2149" s="222"/>
      <c r="T2149" s="222"/>
      <c r="U2149" s="204">
        <f t="shared" si="322"/>
        <v>38301</v>
      </c>
      <c r="V2149" s="223">
        <f t="shared" si="323"/>
        <v>38301</v>
      </c>
      <c r="W2149" s="159"/>
      <c r="X2149" s="158"/>
      <c r="Y2149" s="152"/>
      <c r="Z2149" s="123"/>
      <c r="AA2149" s="124"/>
      <c r="AB2149" s="118"/>
      <c r="AC2149" s="135"/>
      <c r="AD2149" s="135"/>
      <c r="AE2149" s="144"/>
      <c r="AF2149" s="145"/>
      <c r="AG2149" s="135"/>
    </row>
    <row r="2150" spans="1:33" hidden="1">
      <c r="A2150" s="61" t="s">
        <v>6935</v>
      </c>
      <c r="B2150" s="31" t="s">
        <v>4738</v>
      </c>
      <c r="C2150" s="53" t="s">
        <v>3249</v>
      </c>
      <c r="D2150" s="53" t="s">
        <v>2228</v>
      </c>
      <c r="E2150" s="53" t="s">
        <v>2120</v>
      </c>
      <c r="F2150" s="32">
        <v>3</v>
      </c>
      <c r="G2150" s="34" t="s">
        <v>2109</v>
      </c>
      <c r="H2150" s="35" t="s">
        <v>1799</v>
      </c>
      <c r="I2150" s="315">
        <v>20018</v>
      </c>
      <c r="J2150" s="347">
        <v>2956</v>
      </c>
      <c r="K2150" s="338">
        <v>169</v>
      </c>
      <c r="L2150" s="327">
        <v>1357.54</v>
      </c>
      <c r="M2150" s="18">
        <f t="shared" si="324"/>
        <v>8.4424018000000007E-3</v>
      </c>
      <c r="N2150" s="18">
        <f t="shared" si="325"/>
        <v>1.83830603E-2</v>
      </c>
      <c r="O2150" s="36">
        <f t="shared" si="326"/>
        <v>9.2865459999999999E-4</v>
      </c>
      <c r="P2150" s="362">
        <f t="shared" si="321"/>
        <v>99366</v>
      </c>
      <c r="Q2150" s="221"/>
      <c r="R2150" s="222"/>
      <c r="S2150" s="222"/>
      <c r="T2150" s="222"/>
      <c r="U2150" s="204">
        <f t="shared" si="322"/>
        <v>99366</v>
      </c>
      <c r="V2150" s="223">
        <f t="shared" si="323"/>
        <v>99366</v>
      </c>
      <c r="W2150" s="159"/>
      <c r="X2150" s="158"/>
      <c r="Y2150" s="152"/>
      <c r="Z2150" s="123"/>
      <c r="AA2150" s="124"/>
      <c r="AB2150" s="118"/>
      <c r="AC2150" s="135"/>
      <c r="AD2150" s="135"/>
      <c r="AE2150" s="144"/>
      <c r="AF2150" s="145"/>
      <c r="AG2150" s="135"/>
    </row>
    <row r="2151" spans="1:33" hidden="1">
      <c r="A2151" s="61" t="s">
        <v>6936</v>
      </c>
      <c r="B2151" s="31" t="s">
        <v>4739</v>
      </c>
      <c r="C2151" s="53" t="s">
        <v>3249</v>
      </c>
      <c r="D2151" s="53" t="s">
        <v>2234</v>
      </c>
      <c r="E2151" s="53" t="s">
        <v>2116</v>
      </c>
      <c r="F2151" s="32" t="s">
        <v>2119</v>
      </c>
      <c r="G2151" s="34" t="s">
        <v>2108</v>
      </c>
      <c r="H2151" s="35" t="s">
        <v>1800</v>
      </c>
      <c r="I2151" s="315">
        <v>2760</v>
      </c>
      <c r="J2151" s="347">
        <v>356</v>
      </c>
      <c r="K2151" s="338">
        <v>33</v>
      </c>
      <c r="L2151" s="327">
        <v>1104.71</v>
      </c>
      <c r="M2151" s="18">
        <f t="shared" si="324"/>
        <v>1.19565217E-2</v>
      </c>
      <c r="N2151" s="18">
        <f t="shared" si="325"/>
        <v>3.853067E-3</v>
      </c>
      <c r="O2151" s="36">
        <f t="shared" si="326"/>
        <v>1.946448E-4</v>
      </c>
      <c r="P2151" s="362">
        <f t="shared" si="321"/>
        <v>20826</v>
      </c>
      <c r="Q2151" s="221"/>
      <c r="R2151" s="222"/>
      <c r="S2151" s="222"/>
      <c r="T2151" s="222"/>
      <c r="U2151" s="204">
        <f t="shared" si="322"/>
        <v>20826</v>
      </c>
      <c r="V2151" s="223">
        <f t="shared" si="323"/>
        <v>20826</v>
      </c>
      <c r="W2151" s="159"/>
      <c r="X2151" s="158"/>
      <c r="Y2151" s="152"/>
      <c r="Z2151" s="123"/>
      <c r="AA2151" s="124"/>
      <c r="AB2151" s="118"/>
      <c r="AC2151" s="135"/>
      <c r="AD2151" s="135"/>
      <c r="AE2151" s="144"/>
      <c r="AF2151" s="145"/>
      <c r="AG2151" s="135"/>
    </row>
    <row r="2152" spans="1:33" hidden="1">
      <c r="A2152" s="61" t="s">
        <v>6937</v>
      </c>
      <c r="B2152" s="31" t="s">
        <v>4740</v>
      </c>
      <c r="C2152" s="53" t="s">
        <v>3249</v>
      </c>
      <c r="D2152" s="53" t="s">
        <v>2234</v>
      </c>
      <c r="E2152" s="53" t="s">
        <v>2115</v>
      </c>
      <c r="F2152" s="32" t="s">
        <v>2119</v>
      </c>
      <c r="G2152" s="34" t="s">
        <v>2108</v>
      </c>
      <c r="H2152" s="35" t="s">
        <v>1801</v>
      </c>
      <c r="I2152" s="315">
        <v>3241</v>
      </c>
      <c r="J2152" s="347">
        <v>400</v>
      </c>
      <c r="K2152" s="338">
        <v>9</v>
      </c>
      <c r="L2152" s="327">
        <v>1292.3399999999999</v>
      </c>
      <c r="M2152" s="18">
        <f t="shared" si="324"/>
        <v>2.7769206999999998E-3</v>
      </c>
      <c r="N2152" s="18">
        <f t="shared" si="325"/>
        <v>8.5950149999999999E-4</v>
      </c>
      <c r="O2152" s="36">
        <f t="shared" si="326"/>
        <v>4.3419299999999999E-5</v>
      </c>
      <c r="P2152" s="362">
        <f t="shared" si="321"/>
        <v>4645</v>
      </c>
      <c r="Q2152" s="221"/>
      <c r="R2152" s="222"/>
      <c r="S2152" s="222"/>
      <c r="T2152" s="222"/>
      <c r="U2152" s="204">
        <f t="shared" si="322"/>
        <v>4645</v>
      </c>
      <c r="V2152" s="223">
        <f t="shared" si="323"/>
        <v>4645</v>
      </c>
      <c r="W2152" s="159"/>
      <c r="X2152" s="158"/>
      <c r="Y2152" s="152"/>
      <c r="Z2152" s="123"/>
      <c r="AA2152" s="124"/>
      <c r="AB2152" s="118"/>
      <c r="AC2152" s="135"/>
      <c r="AD2152" s="135"/>
      <c r="AE2152" s="144"/>
      <c r="AF2152" s="145"/>
      <c r="AG2152" s="135"/>
    </row>
    <row r="2153" spans="1:33" hidden="1">
      <c r="A2153" s="61" t="s">
        <v>6938</v>
      </c>
      <c r="B2153" s="31" t="s">
        <v>4741</v>
      </c>
      <c r="C2153" s="53" t="s">
        <v>3249</v>
      </c>
      <c r="D2153" s="53" t="s">
        <v>2234</v>
      </c>
      <c r="E2153" s="53" t="s">
        <v>2120</v>
      </c>
      <c r="F2153" s="32">
        <v>3</v>
      </c>
      <c r="G2153" s="34" t="s">
        <v>2109</v>
      </c>
      <c r="H2153" s="35" t="s">
        <v>1802</v>
      </c>
      <c r="I2153" s="315">
        <v>16443</v>
      </c>
      <c r="J2153" s="347">
        <v>2034</v>
      </c>
      <c r="K2153" s="338">
        <v>55</v>
      </c>
      <c r="L2153" s="327">
        <v>1535.25</v>
      </c>
      <c r="M2153" s="18">
        <f t="shared" si="324"/>
        <v>3.3448884E-3</v>
      </c>
      <c r="N2153" s="18">
        <f t="shared" si="325"/>
        <v>4.4315277E-3</v>
      </c>
      <c r="O2153" s="36">
        <f t="shared" si="326"/>
        <v>2.238668E-4</v>
      </c>
      <c r="P2153" s="362">
        <f t="shared" si="321"/>
        <v>23953</v>
      </c>
      <c r="Q2153" s="221"/>
      <c r="R2153" s="222"/>
      <c r="S2153" s="222"/>
      <c r="T2153" s="222"/>
      <c r="U2153" s="204">
        <f t="shared" si="322"/>
        <v>23953</v>
      </c>
      <c r="V2153" s="223">
        <f t="shared" si="323"/>
        <v>23953</v>
      </c>
      <c r="W2153" s="159"/>
      <c r="X2153" s="158"/>
      <c r="Y2153" s="152"/>
      <c r="Z2153" s="123"/>
      <c r="AA2153" s="124"/>
      <c r="AB2153" s="118"/>
      <c r="AC2153" s="135"/>
      <c r="AD2153" s="135"/>
      <c r="AE2153" s="144"/>
      <c r="AF2153" s="145"/>
      <c r="AG2153" s="135"/>
    </row>
    <row r="2154" spans="1:33" hidden="1">
      <c r="A2154" s="61" t="s">
        <v>6939</v>
      </c>
      <c r="B2154" s="31" t="s">
        <v>4742</v>
      </c>
      <c r="C2154" s="53" t="s">
        <v>3249</v>
      </c>
      <c r="D2154" s="53" t="s">
        <v>2292</v>
      </c>
      <c r="E2154" s="53" t="s">
        <v>2116</v>
      </c>
      <c r="F2154" s="32" t="s">
        <v>2117</v>
      </c>
      <c r="G2154" s="34" t="s">
        <v>2107</v>
      </c>
      <c r="H2154" s="35" t="s">
        <v>1803</v>
      </c>
      <c r="I2154" s="313">
        <v>118582</v>
      </c>
      <c r="J2154" s="347">
        <v>14709</v>
      </c>
      <c r="K2154" s="338">
        <v>777</v>
      </c>
      <c r="L2154" s="327">
        <v>1866.14</v>
      </c>
      <c r="M2154" s="18">
        <f t="shared" si="324"/>
        <v>6.5524277999999998E-3</v>
      </c>
      <c r="N2154" s="18">
        <f t="shared" si="325"/>
        <v>5.1646532600000003E-2</v>
      </c>
      <c r="O2154" s="36">
        <f t="shared" si="326"/>
        <v>2.609021E-3</v>
      </c>
      <c r="P2154" s="362">
        <f t="shared" si="321"/>
        <v>279165</v>
      </c>
      <c r="Q2154" s="221"/>
      <c r="R2154" s="222"/>
      <c r="S2154" s="222"/>
      <c r="T2154" s="222"/>
      <c r="U2154" s="204">
        <f t="shared" si="322"/>
        <v>279165</v>
      </c>
      <c r="V2154" s="223">
        <f t="shared" si="323"/>
        <v>279165</v>
      </c>
      <c r="W2154" s="159"/>
      <c r="X2154" s="158"/>
      <c r="Y2154" s="152"/>
      <c r="Z2154" s="123"/>
      <c r="AA2154" s="124"/>
      <c r="AB2154" s="118"/>
      <c r="AC2154" s="135"/>
      <c r="AD2154" s="135"/>
      <c r="AE2154" s="144"/>
      <c r="AF2154" s="145"/>
      <c r="AG2154" s="135"/>
    </row>
    <row r="2155" spans="1:33" ht="21" hidden="1" thickBot="1">
      <c r="A2155" s="78" t="s">
        <v>6940</v>
      </c>
      <c r="B2155" s="64" t="s">
        <v>4743</v>
      </c>
      <c r="C2155" s="88" t="s">
        <v>3249</v>
      </c>
      <c r="D2155" s="88" t="s">
        <v>2294</v>
      </c>
      <c r="E2155" s="88" t="s">
        <v>2116</v>
      </c>
      <c r="F2155" s="65" t="s">
        <v>2117</v>
      </c>
      <c r="G2155" s="66" t="s">
        <v>2107</v>
      </c>
      <c r="H2155" s="67" t="s">
        <v>1804</v>
      </c>
      <c r="I2155" s="313">
        <v>171249</v>
      </c>
      <c r="J2155" s="347">
        <v>21379</v>
      </c>
      <c r="K2155" s="338">
        <v>383</v>
      </c>
      <c r="L2155" s="327">
        <v>2311.34</v>
      </c>
      <c r="M2155" s="68">
        <f t="shared" si="324"/>
        <v>2.2365093999999999E-3</v>
      </c>
      <c r="N2155" s="68">
        <f t="shared" si="325"/>
        <v>2.06868459E-2</v>
      </c>
      <c r="O2155" s="69">
        <f t="shared" si="326"/>
        <v>1.0450346E-3</v>
      </c>
      <c r="P2155" s="362">
        <f t="shared" si="321"/>
        <v>111818</v>
      </c>
      <c r="Q2155" s="221"/>
      <c r="R2155" s="222"/>
      <c r="S2155" s="222"/>
      <c r="T2155" s="222"/>
      <c r="U2155" s="204">
        <f t="shared" si="322"/>
        <v>111818</v>
      </c>
      <c r="V2155" s="223">
        <f t="shared" si="323"/>
        <v>111818</v>
      </c>
      <c r="W2155" s="159"/>
      <c r="X2155" s="158"/>
      <c r="Y2155" s="152"/>
      <c r="Z2155" s="123"/>
      <c r="AA2155" s="124"/>
      <c r="AB2155" s="118"/>
      <c r="AC2155" s="135"/>
      <c r="AD2155" s="135"/>
      <c r="AE2155" s="144"/>
      <c r="AF2155" s="145"/>
      <c r="AG2155" s="135"/>
    </row>
    <row r="2156" spans="1:33" s="9" customFormat="1" ht="21" hidden="1" thickBot="1">
      <c r="A2156" s="86" t="s">
        <v>4983</v>
      </c>
      <c r="B2156" s="87"/>
      <c r="C2156" s="70">
        <v>28</v>
      </c>
      <c r="D2156" s="71" t="s">
        <v>1687</v>
      </c>
      <c r="E2156" s="72"/>
      <c r="F2156" s="72"/>
      <c r="G2156" s="73"/>
      <c r="H2156" s="74"/>
      <c r="I2156" s="173">
        <f>SUM(I2040:I2155)</f>
        <v>1416495</v>
      </c>
      <c r="J2156" s="173">
        <f>SUM(J2040:J2155)</f>
        <v>192367</v>
      </c>
      <c r="K2156" s="332">
        <f>SUM(K2040:K2155)</f>
        <v>13020</v>
      </c>
      <c r="L2156" s="177"/>
      <c r="M2156" s="75"/>
      <c r="N2156" s="75"/>
      <c r="O2156" s="76"/>
      <c r="P2156" s="77">
        <f>SUM(P2040:P2155)</f>
        <v>6812246</v>
      </c>
      <c r="Q2156" s="77">
        <f t="shared" ref="Q2156:U2156" si="327">SUM(Q2040:Q2155)</f>
        <v>0</v>
      </c>
      <c r="R2156" s="77">
        <f t="shared" si="327"/>
        <v>0</v>
      </c>
      <c r="S2156" s="77">
        <f t="shared" si="327"/>
        <v>0</v>
      </c>
      <c r="T2156" s="77">
        <f t="shared" si="327"/>
        <v>0</v>
      </c>
      <c r="U2156" s="267">
        <f t="shared" si="327"/>
        <v>6812246</v>
      </c>
      <c r="V2156" s="224"/>
      <c r="W2156" s="154"/>
      <c r="X2156" s="152"/>
      <c r="Y2156" s="154"/>
      <c r="Z2156" s="121"/>
      <c r="AA2156" s="124"/>
      <c r="AB2156" s="121"/>
      <c r="AC2156" s="148"/>
      <c r="AD2156" s="143"/>
      <c r="AE2156" s="143"/>
      <c r="AF2156" s="143"/>
      <c r="AG2156" s="143"/>
    </row>
    <row r="2157" spans="1:33" hidden="1">
      <c r="A2157" s="79" t="s">
        <v>6941</v>
      </c>
      <c r="B2157" s="80" t="s">
        <v>4744</v>
      </c>
      <c r="C2157" s="81" t="s">
        <v>3266</v>
      </c>
      <c r="D2157" s="81" t="s">
        <v>2116</v>
      </c>
      <c r="E2157" s="81" t="s">
        <v>2116</v>
      </c>
      <c r="F2157" s="81" t="s">
        <v>2117</v>
      </c>
      <c r="G2157" s="82" t="s">
        <v>2107</v>
      </c>
      <c r="H2157" s="83" t="s">
        <v>1805</v>
      </c>
      <c r="I2157" s="313">
        <v>18229</v>
      </c>
      <c r="J2157" s="341">
        <v>2250</v>
      </c>
      <c r="K2157" s="357">
        <v>41</v>
      </c>
      <c r="L2157" s="329">
        <v>1731.58</v>
      </c>
      <c r="M2157" s="84">
        <f t="shared" ref="M2157:M2220" si="328" xml:space="preserve"> ROUNDDOWN(K2157/I2157,10)</f>
        <v>2.2491633999999999E-3</v>
      </c>
      <c r="N2157" s="84">
        <f t="shared" ref="N2157:N2220" si="329">ROUNDDOWN(J2157*M2157/L2157,10)</f>
        <v>2.9225433000000002E-3</v>
      </c>
      <c r="O2157" s="85">
        <f t="shared" ref="O2157:O2220" si="330">ROUNDDOWN(N2157/$N$2500,10)</f>
        <v>1.4763769999999999E-4</v>
      </c>
      <c r="P2157" s="362">
        <f>ROUNDDOWN(107000000*O2157,0)</f>
        <v>15797</v>
      </c>
      <c r="Q2157" s="208"/>
      <c r="R2157" s="208"/>
      <c r="S2157" s="208"/>
      <c r="T2157" s="208"/>
      <c r="U2157" s="201">
        <f>MIN(P2157:S2157)</f>
        <v>15797</v>
      </c>
      <c r="V2157" s="223">
        <f t="shared" si="323"/>
        <v>15797</v>
      </c>
      <c r="W2157" s="155"/>
      <c r="X2157" s="158"/>
      <c r="Y2157" s="152"/>
      <c r="Z2157" s="123"/>
      <c r="AA2157" s="124"/>
      <c r="AB2157" s="118"/>
      <c r="AC2157" s="137"/>
      <c r="AD2157" s="135"/>
      <c r="AE2157" s="144"/>
      <c r="AF2157" s="145"/>
      <c r="AG2157" s="135"/>
    </row>
    <row r="2158" spans="1:33" hidden="1">
      <c r="A2158" s="61" t="s">
        <v>6942</v>
      </c>
      <c r="B2158" s="31" t="s">
        <v>4745</v>
      </c>
      <c r="C2158" s="32" t="s">
        <v>3266</v>
      </c>
      <c r="D2158" s="32" t="s">
        <v>2116</v>
      </c>
      <c r="E2158" s="32" t="s">
        <v>2115</v>
      </c>
      <c r="F2158" s="32" t="s">
        <v>2119</v>
      </c>
      <c r="G2158" s="34" t="s">
        <v>2108</v>
      </c>
      <c r="H2158" s="35" t="s">
        <v>1806</v>
      </c>
      <c r="I2158" s="313">
        <v>8494</v>
      </c>
      <c r="J2158" s="341">
        <v>1278</v>
      </c>
      <c r="K2158" s="357">
        <v>12</v>
      </c>
      <c r="L2158" s="327">
        <v>2590.4499999999998</v>
      </c>
      <c r="M2158" s="18">
        <f t="shared" si="328"/>
        <v>1.4127619000000001E-3</v>
      </c>
      <c r="N2158" s="18">
        <f t="shared" si="329"/>
        <v>6.9698679999999997E-4</v>
      </c>
      <c r="O2158" s="36">
        <f t="shared" si="330"/>
        <v>3.5209500000000002E-5</v>
      </c>
      <c r="P2158" s="362">
        <f t="shared" ref="P2158:P2221" si="331">ROUNDDOWN(107000000*O2158,0)</f>
        <v>3767</v>
      </c>
      <c r="Q2158" s="208"/>
      <c r="R2158" s="208"/>
      <c r="S2158" s="208"/>
      <c r="T2158" s="208"/>
      <c r="U2158" s="201">
        <f t="shared" ref="U2158:U2221" si="332">MIN(P2158:S2158)</f>
        <v>3767</v>
      </c>
      <c r="V2158" s="223">
        <f t="shared" si="323"/>
        <v>3767</v>
      </c>
      <c r="W2158" s="155"/>
      <c r="X2158" s="158"/>
      <c r="Y2158" s="152"/>
      <c r="Z2158" s="123"/>
      <c r="AA2158" s="124"/>
      <c r="AB2158" s="118"/>
      <c r="AC2158" s="135"/>
      <c r="AD2158" s="135"/>
      <c r="AE2158" s="144"/>
      <c r="AF2158" s="145"/>
      <c r="AG2158" s="135"/>
    </row>
    <row r="2159" spans="1:33" hidden="1">
      <c r="A2159" s="61" t="s">
        <v>6943</v>
      </c>
      <c r="B2159" s="31" t="s">
        <v>4746</v>
      </c>
      <c r="C2159" s="32" t="s">
        <v>3266</v>
      </c>
      <c r="D2159" s="32" t="s">
        <v>2116</v>
      </c>
      <c r="E2159" s="32" t="s">
        <v>2120</v>
      </c>
      <c r="F2159" s="32" t="s">
        <v>2119</v>
      </c>
      <c r="G2159" s="34" t="s">
        <v>2108</v>
      </c>
      <c r="H2159" s="35" t="s">
        <v>1805</v>
      </c>
      <c r="I2159" s="313">
        <v>6136</v>
      </c>
      <c r="J2159" s="341">
        <v>972</v>
      </c>
      <c r="K2159" s="357">
        <v>16</v>
      </c>
      <c r="L2159" s="327">
        <v>2212.91</v>
      </c>
      <c r="M2159" s="18">
        <f t="shared" si="328"/>
        <v>2.6075618999999999E-3</v>
      </c>
      <c r="N2159" s="18">
        <f t="shared" si="329"/>
        <v>1.1453470999999999E-3</v>
      </c>
      <c r="O2159" s="36">
        <f t="shared" si="330"/>
        <v>5.7859299999999997E-5</v>
      </c>
      <c r="P2159" s="362">
        <f t="shared" si="331"/>
        <v>6190</v>
      </c>
      <c r="Q2159" s="208"/>
      <c r="R2159" s="208"/>
      <c r="S2159" s="208"/>
      <c r="T2159" s="208"/>
      <c r="U2159" s="201">
        <f t="shared" si="332"/>
        <v>6190</v>
      </c>
      <c r="V2159" s="223">
        <f t="shared" si="323"/>
        <v>6190</v>
      </c>
      <c r="W2159" s="155"/>
      <c r="X2159" s="158"/>
      <c r="Y2159" s="152"/>
      <c r="Z2159" s="123"/>
      <c r="AA2159" s="124"/>
      <c r="AB2159" s="118"/>
      <c r="AC2159" s="135"/>
      <c r="AD2159" s="135"/>
      <c r="AE2159" s="144"/>
      <c r="AF2159" s="145"/>
      <c r="AG2159" s="135"/>
    </row>
    <row r="2160" spans="1:33" hidden="1">
      <c r="A2160" s="61" t="s">
        <v>6944</v>
      </c>
      <c r="B2160" s="31" t="s">
        <v>4747</v>
      </c>
      <c r="C2160" s="32" t="s">
        <v>3266</v>
      </c>
      <c r="D2160" s="32" t="s">
        <v>2116</v>
      </c>
      <c r="E2160" s="32" t="s">
        <v>2122</v>
      </c>
      <c r="F2160" s="32">
        <v>3</v>
      </c>
      <c r="G2160" s="34" t="s">
        <v>2109</v>
      </c>
      <c r="H2160" s="35" t="s">
        <v>1807</v>
      </c>
      <c r="I2160" s="313">
        <v>6452</v>
      </c>
      <c r="J2160" s="341">
        <v>1032</v>
      </c>
      <c r="K2160" s="357">
        <v>65</v>
      </c>
      <c r="L2160" s="327">
        <v>2590.0300000000002</v>
      </c>
      <c r="M2160" s="18">
        <f t="shared" si="328"/>
        <v>1.00743955E-2</v>
      </c>
      <c r="N2160" s="18">
        <f t="shared" si="329"/>
        <v>4.0141526999999998E-3</v>
      </c>
      <c r="O2160" s="36">
        <f t="shared" si="330"/>
        <v>2.0278240000000001E-4</v>
      </c>
      <c r="P2160" s="362">
        <f t="shared" si="331"/>
        <v>21697</v>
      </c>
      <c r="Q2160" s="208"/>
      <c r="R2160" s="208"/>
      <c r="S2160" s="208"/>
      <c r="T2160" s="208"/>
      <c r="U2160" s="201">
        <f t="shared" si="332"/>
        <v>21697</v>
      </c>
      <c r="V2160" s="223">
        <f t="shared" si="323"/>
        <v>21697</v>
      </c>
      <c r="W2160" s="155"/>
      <c r="X2160" s="158"/>
      <c r="Y2160" s="152"/>
      <c r="Z2160" s="123"/>
      <c r="AA2160" s="124"/>
      <c r="AB2160" s="118"/>
      <c r="AC2160" s="135"/>
      <c r="AD2160" s="135"/>
      <c r="AE2160" s="144"/>
      <c r="AF2160" s="145"/>
      <c r="AG2160" s="135"/>
    </row>
    <row r="2161" spans="1:33" hidden="1">
      <c r="A2161" s="61" t="s">
        <v>6945</v>
      </c>
      <c r="B2161" s="31" t="s">
        <v>4748</v>
      </c>
      <c r="C2161" s="32" t="s">
        <v>3266</v>
      </c>
      <c r="D2161" s="32" t="s">
        <v>2116</v>
      </c>
      <c r="E2161" s="32" t="s">
        <v>2124</v>
      </c>
      <c r="F2161" s="32">
        <v>3</v>
      </c>
      <c r="G2161" s="34" t="s">
        <v>2109</v>
      </c>
      <c r="H2161" s="35" t="s">
        <v>1808</v>
      </c>
      <c r="I2161" s="313">
        <v>7513</v>
      </c>
      <c r="J2161" s="341">
        <v>1160</v>
      </c>
      <c r="K2161" s="357">
        <v>61</v>
      </c>
      <c r="L2161" s="327">
        <v>1224.06</v>
      </c>
      <c r="M2161" s="18">
        <f t="shared" si="328"/>
        <v>8.1192599000000001E-3</v>
      </c>
      <c r="N2161" s="18">
        <f t="shared" si="329"/>
        <v>7.6943462000000004E-3</v>
      </c>
      <c r="O2161" s="36">
        <f t="shared" si="330"/>
        <v>3.8869419999999999E-4</v>
      </c>
      <c r="P2161" s="362">
        <f t="shared" si="331"/>
        <v>41590</v>
      </c>
      <c r="Q2161" s="208"/>
      <c r="R2161" s="208"/>
      <c r="S2161" s="208"/>
      <c r="T2161" s="208"/>
      <c r="U2161" s="201">
        <f t="shared" si="332"/>
        <v>41590</v>
      </c>
      <c r="V2161" s="223">
        <f t="shared" si="323"/>
        <v>41590</v>
      </c>
      <c r="W2161" s="155"/>
      <c r="X2161" s="158"/>
      <c r="Y2161" s="152"/>
      <c r="Z2161" s="123"/>
      <c r="AA2161" s="124"/>
      <c r="AB2161" s="118"/>
      <c r="AC2161" s="135"/>
      <c r="AD2161" s="135"/>
      <c r="AE2161" s="144"/>
      <c r="AF2161" s="145"/>
      <c r="AG2161" s="135"/>
    </row>
    <row r="2162" spans="1:33" hidden="1">
      <c r="A2162" s="61" t="s">
        <v>6946</v>
      </c>
      <c r="B2162" s="31" t="s">
        <v>4749</v>
      </c>
      <c r="C2162" s="32" t="s">
        <v>3266</v>
      </c>
      <c r="D2162" s="32" t="s">
        <v>2115</v>
      </c>
      <c r="E2162" s="32" t="s">
        <v>2116</v>
      </c>
      <c r="F2162" s="32" t="s">
        <v>2117</v>
      </c>
      <c r="G2162" s="34" t="s">
        <v>2107</v>
      </c>
      <c r="H2162" s="35" t="s">
        <v>1809</v>
      </c>
      <c r="I2162" s="313">
        <v>10464</v>
      </c>
      <c r="J2162" s="341">
        <v>1326</v>
      </c>
      <c r="K2162" s="357">
        <v>49</v>
      </c>
      <c r="L2162" s="327">
        <v>2391.17</v>
      </c>
      <c r="M2162" s="18">
        <f t="shared" si="328"/>
        <v>4.6827216999999997E-3</v>
      </c>
      <c r="N2162" s="18">
        <f t="shared" si="329"/>
        <v>2.5967576000000001E-3</v>
      </c>
      <c r="O2162" s="36">
        <f t="shared" si="330"/>
        <v>1.3118E-4</v>
      </c>
      <c r="P2162" s="362">
        <f t="shared" si="331"/>
        <v>14036</v>
      </c>
      <c r="Q2162" s="208"/>
      <c r="R2162" s="208"/>
      <c r="S2162" s="208"/>
      <c r="T2162" s="208"/>
      <c r="U2162" s="201">
        <f t="shared" si="332"/>
        <v>14036</v>
      </c>
      <c r="V2162" s="223">
        <f t="shared" si="323"/>
        <v>14036</v>
      </c>
      <c r="W2162" s="155"/>
      <c r="X2162" s="158"/>
      <c r="Y2162" s="152"/>
      <c r="Z2162" s="123"/>
      <c r="AA2162" s="124"/>
      <c r="AB2162" s="118"/>
      <c r="AC2162" s="135"/>
      <c r="AD2162" s="135"/>
      <c r="AE2162" s="144"/>
      <c r="AF2162" s="145"/>
      <c r="AG2162" s="135"/>
    </row>
    <row r="2163" spans="1:33" hidden="1">
      <c r="A2163" s="61" t="s">
        <v>6947</v>
      </c>
      <c r="B2163" s="31" t="s">
        <v>4750</v>
      </c>
      <c r="C2163" s="32" t="s">
        <v>3266</v>
      </c>
      <c r="D2163" s="32" t="s">
        <v>2115</v>
      </c>
      <c r="E2163" s="32" t="s">
        <v>2115</v>
      </c>
      <c r="F2163" s="32" t="s">
        <v>2119</v>
      </c>
      <c r="G2163" s="34" t="s">
        <v>2108</v>
      </c>
      <c r="H2163" s="35" t="s">
        <v>1809</v>
      </c>
      <c r="I2163" s="313">
        <v>11471</v>
      </c>
      <c r="J2163" s="341">
        <v>1861</v>
      </c>
      <c r="K2163" s="357">
        <v>69</v>
      </c>
      <c r="L2163" s="327">
        <v>1351.89</v>
      </c>
      <c r="M2163" s="18">
        <f t="shared" si="328"/>
        <v>6.0151685999999998E-3</v>
      </c>
      <c r="N2163" s="18">
        <f t="shared" si="329"/>
        <v>8.2804287000000001E-3</v>
      </c>
      <c r="O2163" s="36">
        <f t="shared" si="330"/>
        <v>4.1830129999999999E-4</v>
      </c>
      <c r="P2163" s="362">
        <f t="shared" si="331"/>
        <v>44758</v>
      </c>
      <c r="Q2163" s="208"/>
      <c r="R2163" s="208"/>
      <c r="S2163" s="208"/>
      <c r="T2163" s="208"/>
      <c r="U2163" s="201">
        <f t="shared" si="332"/>
        <v>44758</v>
      </c>
      <c r="V2163" s="223">
        <f t="shared" si="323"/>
        <v>44758</v>
      </c>
      <c r="W2163" s="155"/>
      <c r="X2163" s="158"/>
      <c r="Y2163" s="152"/>
      <c r="Z2163" s="123"/>
      <c r="AA2163" s="124"/>
      <c r="AB2163" s="118"/>
      <c r="AC2163" s="135"/>
      <c r="AD2163" s="135"/>
      <c r="AE2163" s="144"/>
      <c r="AF2163" s="145"/>
      <c r="AG2163" s="135"/>
    </row>
    <row r="2164" spans="1:33" hidden="1">
      <c r="A2164" s="61" t="s">
        <v>6948</v>
      </c>
      <c r="B2164" s="31" t="s">
        <v>4751</v>
      </c>
      <c r="C2164" s="32" t="s">
        <v>3266</v>
      </c>
      <c r="D2164" s="32" t="s">
        <v>2115</v>
      </c>
      <c r="E2164" s="32" t="s">
        <v>2120</v>
      </c>
      <c r="F2164" s="32" t="s">
        <v>2119</v>
      </c>
      <c r="G2164" s="34" t="s">
        <v>2108</v>
      </c>
      <c r="H2164" s="35" t="s">
        <v>1810</v>
      </c>
      <c r="I2164" s="313">
        <v>5765</v>
      </c>
      <c r="J2164" s="341">
        <v>817</v>
      </c>
      <c r="K2164" s="357">
        <v>30</v>
      </c>
      <c r="L2164" s="327">
        <v>1298.28</v>
      </c>
      <c r="M2164" s="18">
        <f t="shared" si="328"/>
        <v>5.2038160999999996E-3</v>
      </c>
      <c r="N2164" s="18">
        <f t="shared" si="329"/>
        <v>3.2747308999999999E-3</v>
      </c>
      <c r="O2164" s="36">
        <f t="shared" si="330"/>
        <v>1.6542910000000001E-4</v>
      </c>
      <c r="P2164" s="362">
        <f t="shared" si="331"/>
        <v>17700</v>
      </c>
      <c r="Q2164" s="208"/>
      <c r="R2164" s="208"/>
      <c r="S2164" s="208"/>
      <c r="T2164" s="208"/>
      <c r="U2164" s="201">
        <f t="shared" si="332"/>
        <v>17700</v>
      </c>
      <c r="V2164" s="223">
        <f t="shared" si="323"/>
        <v>17700</v>
      </c>
      <c r="W2164" s="155"/>
      <c r="X2164" s="158"/>
      <c r="Y2164" s="152"/>
      <c r="Z2164" s="123"/>
      <c r="AA2164" s="124"/>
      <c r="AB2164" s="118"/>
      <c r="AC2164" s="135"/>
      <c r="AD2164" s="135"/>
      <c r="AE2164" s="144"/>
      <c r="AF2164" s="145"/>
      <c r="AG2164" s="135"/>
    </row>
    <row r="2165" spans="1:33" hidden="1">
      <c r="A2165" s="61" t="s">
        <v>6949</v>
      </c>
      <c r="B2165" s="31" t="s">
        <v>4752</v>
      </c>
      <c r="C2165" s="32" t="s">
        <v>3266</v>
      </c>
      <c r="D2165" s="32" t="s">
        <v>2115</v>
      </c>
      <c r="E2165" s="32" t="s">
        <v>2122</v>
      </c>
      <c r="F2165" s="32">
        <v>3</v>
      </c>
      <c r="G2165" s="34" t="s">
        <v>2109</v>
      </c>
      <c r="H2165" s="35" t="s">
        <v>1811</v>
      </c>
      <c r="I2165" s="313">
        <v>8644</v>
      </c>
      <c r="J2165" s="341">
        <v>1159</v>
      </c>
      <c r="K2165" s="357">
        <v>36</v>
      </c>
      <c r="L2165" s="327">
        <v>1481.04</v>
      </c>
      <c r="M2165" s="18">
        <f t="shared" si="328"/>
        <v>4.1647385E-3</v>
      </c>
      <c r="N2165" s="18">
        <f t="shared" si="329"/>
        <v>3.2591501999999998E-3</v>
      </c>
      <c r="O2165" s="36">
        <f t="shared" si="330"/>
        <v>1.64642E-4</v>
      </c>
      <c r="P2165" s="362">
        <f t="shared" si="331"/>
        <v>17616</v>
      </c>
      <c r="Q2165" s="208"/>
      <c r="R2165" s="208"/>
      <c r="S2165" s="208"/>
      <c r="T2165" s="208"/>
      <c r="U2165" s="201">
        <f t="shared" si="332"/>
        <v>17616</v>
      </c>
      <c r="V2165" s="223">
        <f t="shared" si="323"/>
        <v>17616</v>
      </c>
      <c r="W2165" s="155"/>
      <c r="X2165" s="158"/>
      <c r="Y2165" s="152"/>
      <c r="Z2165" s="123"/>
      <c r="AA2165" s="124"/>
      <c r="AB2165" s="118"/>
      <c r="AC2165" s="135"/>
      <c r="AD2165" s="135"/>
      <c r="AE2165" s="144"/>
      <c r="AF2165" s="145"/>
      <c r="AG2165" s="135"/>
    </row>
    <row r="2166" spans="1:33" hidden="1">
      <c r="A2166" s="61" t="s">
        <v>6950</v>
      </c>
      <c r="B2166" s="31" t="s">
        <v>4753</v>
      </c>
      <c r="C2166" s="32" t="s">
        <v>3266</v>
      </c>
      <c r="D2166" s="32" t="s">
        <v>2115</v>
      </c>
      <c r="E2166" s="32" t="s">
        <v>2124</v>
      </c>
      <c r="F2166" s="32" t="s">
        <v>2119</v>
      </c>
      <c r="G2166" s="34" t="s">
        <v>2108</v>
      </c>
      <c r="H2166" s="35" t="s">
        <v>1812</v>
      </c>
      <c r="I2166" s="313">
        <v>7686</v>
      </c>
      <c r="J2166" s="341">
        <v>1194</v>
      </c>
      <c r="K2166" s="357">
        <v>33</v>
      </c>
      <c r="L2166" s="327">
        <v>1472.54</v>
      </c>
      <c r="M2166" s="18">
        <f t="shared" si="328"/>
        <v>4.2935205999999997E-3</v>
      </c>
      <c r="N2166" s="18">
        <f t="shared" si="329"/>
        <v>3.4813747E-3</v>
      </c>
      <c r="O2166" s="36">
        <f t="shared" si="330"/>
        <v>1.7586810000000001E-4</v>
      </c>
      <c r="P2166" s="362">
        <f t="shared" si="331"/>
        <v>18817</v>
      </c>
      <c r="Q2166" s="208"/>
      <c r="R2166" s="208"/>
      <c r="S2166" s="208"/>
      <c r="T2166" s="208"/>
      <c r="U2166" s="201">
        <f t="shared" si="332"/>
        <v>18817</v>
      </c>
      <c r="V2166" s="223">
        <f t="shared" si="323"/>
        <v>18817</v>
      </c>
      <c r="W2166" s="155"/>
      <c r="X2166" s="158"/>
      <c r="Y2166" s="152"/>
      <c r="Z2166" s="123"/>
      <c r="AA2166" s="124"/>
      <c r="AB2166" s="118"/>
      <c r="AC2166" s="135"/>
      <c r="AD2166" s="135"/>
      <c r="AE2166" s="144"/>
      <c r="AF2166" s="145"/>
      <c r="AG2166" s="135"/>
    </row>
    <row r="2167" spans="1:33" hidden="1">
      <c r="A2167" s="61" t="s">
        <v>6951</v>
      </c>
      <c r="B2167" s="31" t="s">
        <v>4754</v>
      </c>
      <c r="C2167" s="32" t="s">
        <v>3266</v>
      </c>
      <c r="D2167" s="32" t="s">
        <v>2115</v>
      </c>
      <c r="E2167" s="32" t="s">
        <v>2126</v>
      </c>
      <c r="F2167" s="32" t="s">
        <v>2119</v>
      </c>
      <c r="G2167" s="34" t="s">
        <v>2108</v>
      </c>
      <c r="H2167" s="35" t="s">
        <v>1813</v>
      </c>
      <c r="I2167" s="313">
        <v>6181</v>
      </c>
      <c r="J2167" s="341">
        <v>938</v>
      </c>
      <c r="K2167" s="357">
        <v>41</v>
      </c>
      <c r="L2167" s="327">
        <v>1095.05</v>
      </c>
      <c r="M2167" s="18">
        <f t="shared" si="328"/>
        <v>6.6332307999999998E-3</v>
      </c>
      <c r="N2167" s="18">
        <f t="shared" si="329"/>
        <v>5.6819052999999998E-3</v>
      </c>
      <c r="O2167" s="36">
        <f t="shared" si="330"/>
        <v>2.87032E-4</v>
      </c>
      <c r="P2167" s="362">
        <f t="shared" si="331"/>
        <v>30712</v>
      </c>
      <c r="Q2167" s="208"/>
      <c r="R2167" s="208"/>
      <c r="S2167" s="208"/>
      <c r="T2167" s="208"/>
      <c r="U2167" s="201">
        <f t="shared" si="332"/>
        <v>30712</v>
      </c>
      <c r="V2167" s="223">
        <f t="shared" si="323"/>
        <v>30712</v>
      </c>
      <c r="W2167" s="155"/>
      <c r="X2167" s="158"/>
      <c r="Y2167" s="152"/>
      <c r="Z2167" s="123"/>
      <c r="AA2167" s="124"/>
      <c r="AB2167" s="118"/>
      <c r="AC2167" s="135"/>
      <c r="AD2167" s="135"/>
      <c r="AE2167" s="144"/>
      <c r="AF2167" s="145"/>
      <c r="AG2167" s="135"/>
    </row>
    <row r="2168" spans="1:33" hidden="1">
      <c r="A2168" s="61" t="s">
        <v>6952</v>
      </c>
      <c r="B2168" s="31" t="s">
        <v>4755</v>
      </c>
      <c r="C2168" s="32" t="s">
        <v>3266</v>
      </c>
      <c r="D2168" s="32" t="s">
        <v>2115</v>
      </c>
      <c r="E2168" s="32" t="s">
        <v>2133</v>
      </c>
      <c r="F2168" s="32">
        <v>3</v>
      </c>
      <c r="G2168" s="34" t="s">
        <v>2109</v>
      </c>
      <c r="H2168" s="35" t="s">
        <v>1814</v>
      </c>
      <c r="I2168" s="313">
        <v>24224</v>
      </c>
      <c r="J2168" s="341">
        <v>3464</v>
      </c>
      <c r="K2168" s="357">
        <v>94</v>
      </c>
      <c r="L2168" s="327">
        <v>1638.95</v>
      </c>
      <c r="M2168" s="18">
        <f t="shared" si="328"/>
        <v>3.8804490999999998E-3</v>
      </c>
      <c r="N2168" s="18">
        <f t="shared" si="329"/>
        <v>8.2015166E-3</v>
      </c>
      <c r="O2168" s="36">
        <f t="shared" si="330"/>
        <v>4.1431490000000003E-4</v>
      </c>
      <c r="P2168" s="362">
        <f t="shared" si="331"/>
        <v>44331</v>
      </c>
      <c r="Q2168" s="208"/>
      <c r="R2168" s="208"/>
      <c r="S2168" s="208"/>
      <c r="T2168" s="208"/>
      <c r="U2168" s="201">
        <f t="shared" si="332"/>
        <v>44331</v>
      </c>
      <c r="V2168" s="223">
        <f t="shared" si="323"/>
        <v>44331</v>
      </c>
      <c r="W2168" s="155"/>
      <c r="X2168" s="158"/>
      <c r="Y2168" s="152"/>
      <c r="Z2168" s="123"/>
      <c r="AA2168" s="124"/>
      <c r="AB2168" s="118"/>
      <c r="AC2168" s="135"/>
      <c r="AD2168" s="135"/>
      <c r="AE2168" s="144"/>
      <c r="AF2168" s="145"/>
      <c r="AG2168" s="135"/>
    </row>
    <row r="2169" spans="1:33" hidden="1">
      <c r="A2169" s="61" t="s">
        <v>6953</v>
      </c>
      <c r="B2169" s="31" t="s">
        <v>4756</v>
      </c>
      <c r="C2169" s="32" t="s">
        <v>3266</v>
      </c>
      <c r="D2169" s="32" t="s">
        <v>2115</v>
      </c>
      <c r="E2169" s="32" t="s">
        <v>2157</v>
      </c>
      <c r="F2169" s="32">
        <v>3</v>
      </c>
      <c r="G2169" s="34" t="s">
        <v>2109</v>
      </c>
      <c r="H2169" s="35" t="s">
        <v>1815</v>
      </c>
      <c r="I2169" s="313">
        <v>12155</v>
      </c>
      <c r="J2169" s="341">
        <v>1682</v>
      </c>
      <c r="K2169" s="357">
        <v>81</v>
      </c>
      <c r="L2169" s="327">
        <v>1549.64</v>
      </c>
      <c r="M2169" s="18">
        <f t="shared" si="328"/>
        <v>6.6639243000000004E-3</v>
      </c>
      <c r="N2169" s="18">
        <f t="shared" si="329"/>
        <v>7.2331126000000001E-3</v>
      </c>
      <c r="O2169" s="36">
        <f t="shared" si="330"/>
        <v>3.6539409999999999E-4</v>
      </c>
      <c r="P2169" s="362">
        <f t="shared" si="331"/>
        <v>39097</v>
      </c>
      <c r="Q2169" s="208"/>
      <c r="R2169" s="208"/>
      <c r="S2169" s="208"/>
      <c r="T2169" s="208"/>
      <c r="U2169" s="201">
        <f t="shared" si="332"/>
        <v>39097</v>
      </c>
      <c r="V2169" s="223">
        <f t="shared" si="323"/>
        <v>39097</v>
      </c>
      <c r="W2169" s="155"/>
      <c r="X2169" s="158"/>
      <c r="Y2169" s="152"/>
      <c r="Z2169" s="123"/>
      <c r="AA2169" s="124"/>
      <c r="AB2169" s="118"/>
      <c r="AC2169" s="135"/>
      <c r="AD2169" s="135"/>
      <c r="AE2169" s="144"/>
      <c r="AF2169" s="145"/>
      <c r="AG2169" s="135"/>
    </row>
    <row r="2170" spans="1:33" hidden="1">
      <c r="A2170" s="61" t="s">
        <v>6954</v>
      </c>
      <c r="B2170" s="31" t="s">
        <v>4757</v>
      </c>
      <c r="C2170" s="32" t="s">
        <v>3266</v>
      </c>
      <c r="D2170" s="32" t="s">
        <v>2120</v>
      </c>
      <c r="E2170" s="32" t="s">
        <v>2116</v>
      </c>
      <c r="F2170" s="32" t="s">
        <v>2117</v>
      </c>
      <c r="G2170" s="34" t="s">
        <v>2107</v>
      </c>
      <c r="H2170" s="35" t="s">
        <v>1816</v>
      </c>
      <c r="I2170" s="313">
        <v>67570</v>
      </c>
      <c r="J2170" s="341">
        <v>9001</v>
      </c>
      <c r="K2170" s="357">
        <v>121</v>
      </c>
      <c r="L2170" s="327">
        <v>1694.21</v>
      </c>
      <c r="M2170" s="18">
        <f t="shared" si="328"/>
        <v>1.7907355000000001E-3</v>
      </c>
      <c r="N2170" s="18">
        <f t="shared" si="329"/>
        <v>9.5138206999999999E-3</v>
      </c>
      <c r="O2170" s="36">
        <f t="shared" si="330"/>
        <v>4.8060840000000002E-4</v>
      </c>
      <c r="P2170" s="362">
        <f t="shared" si="331"/>
        <v>51425</v>
      </c>
      <c r="Q2170" s="208"/>
      <c r="R2170" s="208"/>
      <c r="S2170" s="208"/>
      <c r="T2170" s="208"/>
      <c r="U2170" s="201">
        <f t="shared" si="332"/>
        <v>51425</v>
      </c>
      <c r="V2170" s="223">
        <f t="shared" si="323"/>
        <v>51425</v>
      </c>
      <c r="W2170" s="155"/>
      <c r="X2170" s="158"/>
      <c r="Y2170" s="152"/>
      <c r="Z2170" s="123"/>
      <c r="AA2170" s="124"/>
      <c r="AB2170" s="118"/>
      <c r="AC2170" s="135"/>
      <c r="AD2170" s="135"/>
      <c r="AE2170" s="144"/>
      <c r="AF2170" s="145"/>
      <c r="AG2170" s="135"/>
    </row>
    <row r="2171" spans="1:33" hidden="1">
      <c r="A2171" s="61" t="s">
        <v>6955</v>
      </c>
      <c r="B2171" s="31" t="s">
        <v>4758</v>
      </c>
      <c r="C2171" s="32" t="s">
        <v>3266</v>
      </c>
      <c r="D2171" s="32" t="s">
        <v>2120</v>
      </c>
      <c r="E2171" s="32" t="s">
        <v>2115</v>
      </c>
      <c r="F2171" s="32">
        <v>3</v>
      </c>
      <c r="G2171" s="34" t="s">
        <v>2109</v>
      </c>
      <c r="H2171" s="35" t="s">
        <v>1817</v>
      </c>
      <c r="I2171" s="313">
        <v>7388</v>
      </c>
      <c r="J2171" s="341">
        <v>1161</v>
      </c>
      <c r="K2171" s="357">
        <v>36</v>
      </c>
      <c r="L2171" s="327">
        <v>1632.43</v>
      </c>
      <c r="M2171" s="18">
        <f t="shared" si="328"/>
        <v>4.8727665999999999E-3</v>
      </c>
      <c r="N2171" s="18">
        <f t="shared" si="329"/>
        <v>3.4655586999999999E-3</v>
      </c>
      <c r="O2171" s="36">
        <f t="shared" si="330"/>
        <v>1.7506910000000001E-4</v>
      </c>
      <c r="P2171" s="362">
        <f t="shared" si="331"/>
        <v>18732</v>
      </c>
      <c r="Q2171" s="208"/>
      <c r="R2171" s="208"/>
      <c r="S2171" s="208"/>
      <c r="T2171" s="208"/>
      <c r="U2171" s="201">
        <f t="shared" si="332"/>
        <v>18732</v>
      </c>
      <c r="V2171" s="223">
        <f t="shared" si="323"/>
        <v>18732</v>
      </c>
      <c r="W2171" s="155"/>
      <c r="X2171" s="158"/>
      <c r="Y2171" s="152"/>
      <c r="Z2171" s="123"/>
      <c r="AA2171" s="124"/>
      <c r="AB2171" s="118"/>
      <c r="AC2171" s="135"/>
      <c r="AD2171" s="135"/>
      <c r="AE2171" s="144"/>
      <c r="AF2171" s="145"/>
      <c r="AG2171" s="135"/>
    </row>
    <row r="2172" spans="1:33" hidden="1">
      <c r="A2172" s="61" t="s">
        <v>6956</v>
      </c>
      <c r="B2172" s="31" t="s">
        <v>4759</v>
      </c>
      <c r="C2172" s="32" t="s">
        <v>3266</v>
      </c>
      <c r="D2172" s="32" t="s">
        <v>2120</v>
      </c>
      <c r="E2172" s="32" t="s">
        <v>2120</v>
      </c>
      <c r="F2172" s="32" t="s">
        <v>2119</v>
      </c>
      <c r="G2172" s="34" t="s">
        <v>2108</v>
      </c>
      <c r="H2172" s="35" t="s">
        <v>1816</v>
      </c>
      <c r="I2172" s="313">
        <v>12644</v>
      </c>
      <c r="J2172" s="341">
        <v>2276</v>
      </c>
      <c r="K2172" s="357">
        <v>6</v>
      </c>
      <c r="L2172" s="327">
        <v>2059.4299999999998</v>
      </c>
      <c r="M2172" s="18">
        <f t="shared" si="328"/>
        <v>4.7453330000000001E-4</v>
      </c>
      <c r="N2172" s="18">
        <f t="shared" si="329"/>
        <v>5.2443529999999996E-4</v>
      </c>
      <c r="O2172" s="36">
        <f t="shared" si="330"/>
        <v>2.6492800000000002E-5</v>
      </c>
      <c r="P2172" s="362">
        <f t="shared" si="331"/>
        <v>2834</v>
      </c>
      <c r="Q2172" s="208"/>
      <c r="R2172" s="208"/>
      <c r="S2172" s="208"/>
      <c r="T2172" s="208"/>
      <c r="U2172" s="201">
        <f t="shared" si="332"/>
        <v>2834</v>
      </c>
      <c r="V2172" s="223">
        <f t="shared" si="323"/>
        <v>2834</v>
      </c>
      <c r="W2172" s="155"/>
      <c r="X2172" s="158"/>
      <c r="Y2172" s="152"/>
      <c r="Z2172" s="123"/>
      <c r="AA2172" s="124"/>
      <c r="AB2172" s="118"/>
      <c r="AC2172" s="135"/>
      <c r="AD2172" s="135"/>
      <c r="AE2172" s="144"/>
      <c r="AF2172" s="145"/>
      <c r="AG2172" s="135"/>
    </row>
    <row r="2173" spans="1:33" hidden="1">
      <c r="A2173" s="61" t="s">
        <v>6957</v>
      </c>
      <c r="B2173" s="31" t="s">
        <v>4760</v>
      </c>
      <c r="C2173" s="32" t="s">
        <v>3266</v>
      </c>
      <c r="D2173" s="32" t="s">
        <v>2120</v>
      </c>
      <c r="E2173" s="32" t="s">
        <v>2122</v>
      </c>
      <c r="F2173" s="32" t="s">
        <v>2119</v>
      </c>
      <c r="G2173" s="34" t="s">
        <v>2108</v>
      </c>
      <c r="H2173" s="35" t="s">
        <v>1818</v>
      </c>
      <c r="I2173" s="313">
        <v>5470</v>
      </c>
      <c r="J2173" s="341">
        <v>809</v>
      </c>
      <c r="K2173" s="357">
        <v>36</v>
      </c>
      <c r="L2173" s="327">
        <v>1818.18</v>
      </c>
      <c r="M2173" s="18">
        <f t="shared" si="328"/>
        <v>6.5813527999999998E-3</v>
      </c>
      <c r="N2173" s="18">
        <f t="shared" si="329"/>
        <v>2.9283757999999998E-3</v>
      </c>
      <c r="O2173" s="36">
        <f t="shared" si="330"/>
        <v>1.479323E-4</v>
      </c>
      <c r="P2173" s="362">
        <f t="shared" si="331"/>
        <v>15828</v>
      </c>
      <c r="Q2173" s="208"/>
      <c r="R2173" s="208"/>
      <c r="S2173" s="208"/>
      <c r="T2173" s="208"/>
      <c r="U2173" s="201">
        <f t="shared" si="332"/>
        <v>15828</v>
      </c>
      <c r="V2173" s="223">
        <f t="shared" si="323"/>
        <v>15828</v>
      </c>
      <c r="W2173" s="155"/>
      <c r="X2173" s="158"/>
      <c r="Y2173" s="152"/>
      <c r="Z2173" s="123"/>
      <c r="AA2173" s="124"/>
      <c r="AB2173" s="118"/>
      <c r="AC2173" s="135"/>
      <c r="AD2173" s="135"/>
      <c r="AE2173" s="144"/>
      <c r="AF2173" s="145"/>
      <c r="AG2173" s="135"/>
    </row>
    <row r="2174" spans="1:33" hidden="1">
      <c r="A2174" s="61" t="s">
        <v>6958</v>
      </c>
      <c r="B2174" s="31" t="s">
        <v>4761</v>
      </c>
      <c r="C2174" s="32" t="s">
        <v>3266</v>
      </c>
      <c r="D2174" s="32" t="s">
        <v>2120</v>
      </c>
      <c r="E2174" s="32" t="s">
        <v>2124</v>
      </c>
      <c r="F2174" s="32">
        <v>3</v>
      </c>
      <c r="G2174" s="34" t="s">
        <v>2109</v>
      </c>
      <c r="H2174" s="35" t="s">
        <v>1819</v>
      </c>
      <c r="I2174" s="313">
        <v>7431</v>
      </c>
      <c r="J2174" s="341">
        <v>1116</v>
      </c>
      <c r="K2174" s="357">
        <v>45</v>
      </c>
      <c r="L2174" s="327">
        <v>1497.67</v>
      </c>
      <c r="M2174" s="18">
        <f t="shared" si="328"/>
        <v>6.0557125000000002E-3</v>
      </c>
      <c r="N2174" s="18">
        <f t="shared" si="329"/>
        <v>4.5124594000000001E-3</v>
      </c>
      <c r="O2174" s="36">
        <f t="shared" si="330"/>
        <v>2.279553E-4</v>
      </c>
      <c r="P2174" s="362">
        <f t="shared" si="331"/>
        <v>24391</v>
      </c>
      <c r="Q2174" s="208"/>
      <c r="R2174" s="208"/>
      <c r="S2174" s="208"/>
      <c r="T2174" s="208"/>
      <c r="U2174" s="201">
        <f t="shared" si="332"/>
        <v>24391</v>
      </c>
      <c r="V2174" s="223">
        <f t="shared" si="323"/>
        <v>24391</v>
      </c>
      <c r="W2174" s="155"/>
      <c r="X2174" s="158"/>
      <c r="Y2174" s="152"/>
      <c r="Z2174" s="123"/>
      <c r="AA2174" s="124"/>
      <c r="AB2174" s="118"/>
      <c r="AC2174" s="135"/>
      <c r="AD2174" s="135"/>
      <c r="AE2174" s="144"/>
      <c r="AF2174" s="145"/>
      <c r="AG2174" s="135"/>
    </row>
    <row r="2175" spans="1:33" hidden="1">
      <c r="A2175" s="61" t="s">
        <v>6959</v>
      </c>
      <c r="B2175" s="31" t="s">
        <v>4762</v>
      </c>
      <c r="C2175" s="32" t="s">
        <v>3266</v>
      </c>
      <c r="D2175" s="32" t="s">
        <v>2120</v>
      </c>
      <c r="E2175" s="32" t="s">
        <v>2126</v>
      </c>
      <c r="F2175" s="32" t="s">
        <v>2119</v>
      </c>
      <c r="G2175" s="34" t="s">
        <v>2108</v>
      </c>
      <c r="H2175" s="35" t="s">
        <v>1820</v>
      </c>
      <c r="I2175" s="313">
        <v>6783</v>
      </c>
      <c r="J2175" s="341">
        <v>1178</v>
      </c>
      <c r="K2175" s="357">
        <v>11</v>
      </c>
      <c r="L2175" s="327">
        <v>1681.96</v>
      </c>
      <c r="M2175" s="18">
        <f t="shared" si="328"/>
        <v>1.6217013E-3</v>
      </c>
      <c r="N2175" s="18">
        <f t="shared" si="329"/>
        <v>1.1357964E-3</v>
      </c>
      <c r="O2175" s="36">
        <f t="shared" si="330"/>
        <v>5.7376800000000003E-5</v>
      </c>
      <c r="P2175" s="362">
        <f t="shared" si="331"/>
        <v>6139</v>
      </c>
      <c r="Q2175" s="208"/>
      <c r="R2175" s="208"/>
      <c r="S2175" s="208"/>
      <c r="T2175" s="208"/>
      <c r="U2175" s="201">
        <f t="shared" si="332"/>
        <v>6139</v>
      </c>
      <c r="V2175" s="223">
        <f t="shared" si="323"/>
        <v>6139</v>
      </c>
      <c r="W2175" s="155"/>
      <c r="X2175" s="158"/>
      <c r="Y2175" s="152"/>
      <c r="Z2175" s="123"/>
      <c r="AA2175" s="124"/>
      <c r="AB2175" s="118"/>
      <c r="AC2175" s="135"/>
      <c r="AD2175" s="135"/>
      <c r="AE2175" s="144"/>
      <c r="AF2175" s="145"/>
      <c r="AG2175" s="135"/>
    </row>
    <row r="2176" spans="1:33" hidden="1">
      <c r="A2176" s="61" t="s">
        <v>6960</v>
      </c>
      <c r="B2176" s="31" t="s">
        <v>4763</v>
      </c>
      <c r="C2176" s="32" t="s">
        <v>3266</v>
      </c>
      <c r="D2176" s="32" t="s">
        <v>2120</v>
      </c>
      <c r="E2176" s="32" t="s">
        <v>2133</v>
      </c>
      <c r="F2176" s="32" t="s">
        <v>2119</v>
      </c>
      <c r="G2176" s="34" t="s">
        <v>2108</v>
      </c>
      <c r="H2176" s="35" t="s">
        <v>1821</v>
      </c>
      <c r="I2176" s="313">
        <v>4012</v>
      </c>
      <c r="J2176" s="341">
        <v>647</v>
      </c>
      <c r="K2176" s="357">
        <v>25</v>
      </c>
      <c r="L2176" s="327">
        <v>1371.06</v>
      </c>
      <c r="M2176" s="18">
        <f t="shared" si="328"/>
        <v>6.2313059999999998E-3</v>
      </c>
      <c r="N2176" s="18">
        <f t="shared" si="329"/>
        <v>2.9405386000000001E-3</v>
      </c>
      <c r="O2176" s="36">
        <f t="shared" si="330"/>
        <v>1.4854669999999999E-4</v>
      </c>
      <c r="P2176" s="362">
        <f t="shared" si="331"/>
        <v>15894</v>
      </c>
      <c r="Q2176" s="208"/>
      <c r="R2176" s="208"/>
      <c r="S2176" s="208"/>
      <c r="T2176" s="208"/>
      <c r="U2176" s="201">
        <f t="shared" si="332"/>
        <v>15894</v>
      </c>
      <c r="V2176" s="223">
        <f t="shared" si="323"/>
        <v>15894</v>
      </c>
      <c r="W2176" s="155"/>
      <c r="X2176" s="158"/>
      <c r="Y2176" s="152"/>
      <c r="Z2176" s="123"/>
      <c r="AA2176" s="124"/>
      <c r="AB2176" s="118"/>
      <c r="AC2176" s="135"/>
      <c r="AD2176" s="135"/>
      <c r="AE2176" s="144"/>
      <c r="AF2176" s="145"/>
      <c r="AG2176" s="135"/>
    </row>
    <row r="2177" spans="1:33" hidden="1">
      <c r="A2177" s="61" t="s">
        <v>6961</v>
      </c>
      <c r="B2177" s="31" t="s">
        <v>4764</v>
      </c>
      <c r="C2177" s="32" t="s">
        <v>3266</v>
      </c>
      <c r="D2177" s="32" t="s">
        <v>2120</v>
      </c>
      <c r="E2177" s="32" t="s">
        <v>2157</v>
      </c>
      <c r="F2177" s="32" t="s">
        <v>2119</v>
      </c>
      <c r="G2177" s="34" t="s">
        <v>2108</v>
      </c>
      <c r="H2177" s="35" t="s">
        <v>1822</v>
      </c>
      <c r="I2177" s="313">
        <v>6036</v>
      </c>
      <c r="J2177" s="341">
        <v>987</v>
      </c>
      <c r="K2177" s="357">
        <v>31</v>
      </c>
      <c r="L2177" s="327">
        <v>1329.95</v>
      </c>
      <c r="M2177" s="18">
        <f t="shared" si="328"/>
        <v>5.1358515E-3</v>
      </c>
      <c r="N2177" s="18">
        <f t="shared" si="329"/>
        <v>3.8114857000000001E-3</v>
      </c>
      <c r="O2177" s="36">
        <f t="shared" si="330"/>
        <v>1.925443E-4</v>
      </c>
      <c r="P2177" s="362">
        <f t="shared" si="331"/>
        <v>20602</v>
      </c>
      <c r="Q2177" s="208"/>
      <c r="R2177" s="208"/>
      <c r="S2177" s="208"/>
      <c r="T2177" s="208"/>
      <c r="U2177" s="201">
        <f t="shared" si="332"/>
        <v>20602</v>
      </c>
      <c r="V2177" s="223">
        <f t="shared" si="323"/>
        <v>20602</v>
      </c>
      <c r="W2177" s="155"/>
      <c r="X2177" s="158"/>
      <c r="Y2177" s="152"/>
      <c r="Z2177" s="123"/>
      <c r="AA2177" s="124"/>
      <c r="AB2177" s="118"/>
      <c r="AC2177" s="135"/>
      <c r="AD2177" s="135"/>
      <c r="AE2177" s="144"/>
      <c r="AF2177" s="145"/>
      <c r="AG2177" s="135"/>
    </row>
    <row r="2178" spans="1:33" hidden="1">
      <c r="A2178" s="61" t="s">
        <v>6962</v>
      </c>
      <c r="B2178" s="31" t="s">
        <v>4765</v>
      </c>
      <c r="C2178" s="32" t="s">
        <v>3266</v>
      </c>
      <c r="D2178" s="32" t="s">
        <v>2120</v>
      </c>
      <c r="E2178" s="32" t="s">
        <v>2159</v>
      </c>
      <c r="F2178" s="32">
        <v>3</v>
      </c>
      <c r="G2178" s="34" t="s">
        <v>2109</v>
      </c>
      <c r="H2178" s="35" t="s">
        <v>1823</v>
      </c>
      <c r="I2178" s="313">
        <v>14222</v>
      </c>
      <c r="J2178" s="341">
        <v>2063</v>
      </c>
      <c r="K2178" s="357">
        <v>40</v>
      </c>
      <c r="L2178" s="327">
        <v>1913.39</v>
      </c>
      <c r="M2178" s="18">
        <f t="shared" si="328"/>
        <v>2.8125439000000001E-3</v>
      </c>
      <c r="N2178" s="18">
        <f t="shared" si="329"/>
        <v>3.0324597000000002E-3</v>
      </c>
      <c r="O2178" s="36">
        <f t="shared" si="330"/>
        <v>1.5319030000000001E-4</v>
      </c>
      <c r="P2178" s="362">
        <f t="shared" si="331"/>
        <v>16391</v>
      </c>
      <c r="Q2178" s="208"/>
      <c r="R2178" s="208"/>
      <c r="S2178" s="208"/>
      <c r="T2178" s="208"/>
      <c r="U2178" s="201">
        <f t="shared" si="332"/>
        <v>16391</v>
      </c>
      <c r="V2178" s="223">
        <f t="shared" si="323"/>
        <v>16391</v>
      </c>
      <c r="W2178" s="155"/>
      <c r="X2178" s="158"/>
      <c r="Y2178" s="152"/>
      <c r="Z2178" s="123"/>
      <c r="AA2178" s="124"/>
      <c r="AB2178" s="118"/>
      <c r="AC2178" s="135"/>
      <c r="AD2178" s="135"/>
      <c r="AE2178" s="144"/>
      <c r="AF2178" s="145"/>
      <c r="AG2178" s="135"/>
    </row>
    <row r="2179" spans="1:33" hidden="1">
      <c r="A2179" s="61" t="s">
        <v>6963</v>
      </c>
      <c r="B2179" s="31" t="s">
        <v>4766</v>
      </c>
      <c r="C2179" s="32" t="s">
        <v>3266</v>
      </c>
      <c r="D2179" s="32" t="s">
        <v>2120</v>
      </c>
      <c r="E2179" s="32" t="s">
        <v>2172</v>
      </c>
      <c r="F2179" s="32">
        <v>3</v>
      </c>
      <c r="G2179" s="34" t="s">
        <v>2109</v>
      </c>
      <c r="H2179" s="35" t="s">
        <v>1824</v>
      </c>
      <c r="I2179" s="313">
        <v>13512</v>
      </c>
      <c r="J2179" s="341">
        <v>1922</v>
      </c>
      <c r="K2179" s="357">
        <v>132</v>
      </c>
      <c r="L2179" s="327">
        <v>1545.45</v>
      </c>
      <c r="M2179" s="18">
        <f t="shared" si="328"/>
        <v>9.7690941000000003E-3</v>
      </c>
      <c r="N2179" s="18">
        <f t="shared" si="329"/>
        <v>1.21493408E-2</v>
      </c>
      <c r="O2179" s="36">
        <f t="shared" si="330"/>
        <v>6.1374659999999996E-4</v>
      </c>
      <c r="P2179" s="362">
        <f t="shared" si="331"/>
        <v>65670</v>
      </c>
      <c r="Q2179" s="208"/>
      <c r="R2179" s="208"/>
      <c r="S2179" s="208"/>
      <c r="T2179" s="208"/>
      <c r="U2179" s="201">
        <f t="shared" si="332"/>
        <v>65670</v>
      </c>
      <c r="V2179" s="223">
        <f t="shared" si="323"/>
        <v>65670</v>
      </c>
      <c r="W2179" s="155"/>
      <c r="X2179" s="158"/>
      <c r="Y2179" s="152"/>
      <c r="Z2179" s="123"/>
      <c r="AA2179" s="124"/>
      <c r="AB2179" s="118"/>
      <c r="AC2179" s="135"/>
      <c r="AD2179" s="135"/>
      <c r="AE2179" s="144"/>
      <c r="AF2179" s="145"/>
      <c r="AG2179" s="135"/>
    </row>
    <row r="2180" spans="1:33" hidden="1">
      <c r="A2180" s="61" t="s">
        <v>6964</v>
      </c>
      <c r="B2180" s="31" t="s">
        <v>4767</v>
      </c>
      <c r="C2180" s="32" t="s">
        <v>3266</v>
      </c>
      <c r="D2180" s="32" t="s">
        <v>2122</v>
      </c>
      <c r="E2180" s="32" t="s">
        <v>2116</v>
      </c>
      <c r="F2180" s="32">
        <v>3</v>
      </c>
      <c r="G2180" s="34" t="s">
        <v>2109</v>
      </c>
      <c r="H2180" s="35" t="s">
        <v>1825</v>
      </c>
      <c r="I2180" s="313">
        <v>7441</v>
      </c>
      <c r="J2180" s="341">
        <v>1063</v>
      </c>
      <c r="K2180" s="357">
        <v>12</v>
      </c>
      <c r="L2180" s="327">
        <v>1728.77</v>
      </c>
      <c r="M2180" s="18">
        <f t="shared" si="328"/>
        <v>1.6126864E-3</v>
      </c>
      <c r="N2180" s="18">
        <f t="shared" si="329"/>
        <v>9.9162149999999999E-4</v>
      </c>
      <c r="O2180" s="36">
        <f t="shared" si="330"/>
        <v>5.0093599999999998E-5</v>
      </c>
      <c r="P2180" s="362">
        <f t="shared" si="331"/>
        <v>5360</v>
      </c>
      <c r="Q2180" s="208"/>
      <c r="R2180" s="208"/>
      <c r="S2180" s="208"/>
      <c r="T2180" s="208"/>
      <c r="U2180" s="201">
        <f t="shared" si="332"/>
        <v>5360</v>
      </c>
      <c r="V2180" s="223">
        <f t="shared" si="323"/>
        <v>5360</v>
      </c>
      <c r="W2180" s="155"/>
      <c r="X2180" s="158"/>
      <c r="Y2180" s="152"/>
      <c r="Z2180" s="123"/>
      <c r="AA2180" s="124"/>
      <c r="AB2180" s="118"/>
      <c r="AC2180" s="135"/>
      <c r="AD2180" s="135"/>
      <c r="AE2180" s="144"/>
      <c r="AF2180" s="145"/>
      <c r="AG2180" s="135"/>
    </row>
    <row r="2181" spans="1:33" hidden="1">
      <c r="A2181" s="61" t="s">
        <v>6965</v>
      </c>
      <c r="B2181" s="31" t="s">
        <v>4768</v>
      </c>
      <c r="C2181" s="32" t="s">
        <v>3266</v>
      </c>
      <c r="D2181" s="32" t="s">
        <v>2122</v>
      </c>
      <c r="E2181" s="32" t="s">
        <v>2115</v>
      </c>
      <c r="F2181" s="32">
        <v>3</v>
      </c>
      <c r="G2181" s="34" t="s">
        <v>2109</v>
      </c>
      <c r="H2181" s="35" t="s">
        <v>1826</v>
      </c>
      <c r="I2181" s="313">
        <v>28200</v>
      </c>
      <c r="J2181" s="341">
        <v>3791</v>
      </c>
      <c r="K2181" s="357">
        <v>65</v>
      </c>
      <c r="L2181" s="327">
        <v>2368.2600000000002</v>
      </c>
      <c r="M2181" s="18">
        <f t="shared" si="328"/>
        <v>2.3049644999999998E-3</v>
      </c>
      <c r="N2181" s="18">
        <f t="shared" si="329"/>
        <v>3.6896795000000001E-3</v>
      </c>
      <c r="O2181" s="36">
        <f t="shared" si="330"/>
        <v>1.86391E-4</v>
      </c>
      <c r="P2181" s="362">
        <f t="shared" si="331"/>
        <v>19943</v>
      </c>
      <c r="Q2181" s="208"/>
      <c r="R2181" s="208"/>
      <c r="S2181" s="208"/>
      <c r="T2181" s="208"/>
      <c r="U2181" s="201">
        <f t="shared" si="332"/>
        <v>19943</v>
      </c>
      <c r="V2181" s="223">
        <f t="shared" ref="V2181:V2244" si="333">MIN(P2181:S2181)</f>
        <v>19943</v>
      </c>
      <c r="W2181" s="155"/>
      <c r="X2181" s="158"/>
      <c r="Y2181" s="152"/>
      <c r="Z2181" s="123"/>
      <c r="AA2181" s="124"/>
      <c r="AB2181" s="118"/>
      <c r="AC2181" s="135"/>
      <c r="AD2181" s="135"/>
      <c r="AE2181" s="144"/>
      <c r="AF2181" s="145"/>
      <c r="AG2181" s="135"/>
    </row>
    <row r="2182" spans="1:33" hidden="1">
      <c r="A2182" s="61" t="s">
        <v>6966</v>
      </c>
      <c r="B2182" s="31" t="s">
        <v>4769</v>
      </c>
      <c r="C2182" s="32" t="s">
        <v>3266</v>
      </c>
      <c r="D2182" s="32" t="s">
        <v>2122</v>
      </c>
      <c r="E2182" s="32" t="s">
        <v>2120</v>
      </c>
      <c r="F2182" s="32">
        <v>3</v>
      </c>
      <c r="G2182" s="34" t="s">
        <v>2109</v>
      </c>
      <c r="H2182" s="35" t="s">
        <v>1827</v>
      </c>
      <c r="I2182" s="313">
        <v>12918</v>
      </c>
      <c r="J2182" s="341">
        <v>1847</v>
      </c>
      <c r="K2182" s="357">
        <v>20</v>
      </c>
      <c r="L2182" s="327">
        <v>1837.12</v>
      </c>
      <c r="M2182" s="18">
        <f t="shared" si="328"/>
        <v>1.5482272E-3</v>
      </c>
      <c r="N2182" s="18">
        <f t="shared" si="329"/>
        <v>1.5565535E-3</v>
      </c>
      <c r="O2182" s="36">
        <f t="shared" si="330"/>
        <v>7.8632200000000002E-5</v>
      </c>
      <c r="P2182" s="362">
        <f t="shared" si="331"/>
        <v>8413</v>
      </c>
      <c r="Q2182" s="208"/>
      <c r="R2182" s="208"/>
      <c r="S2182" s="208"/>
      <c r="T2182" s="208"/>
      <c r="U2182" s="201">
        <f t="shared" si="332"/>
        <v>8413</v>
      </c>
      <c r="V2182" s="223">
        <f t="shared" si="333"/>
        <v>8413</v>
      </c>
      <c r="W2182" s="155"/>
      <c r="X2182" s="158"/>
      <c r="Y2182" s="152"/>
      <c r="Z2182" s="123"/>
      <c r="AA2182" s="124"/>
      <c r="AB2182" s="118"/>
      <c r="AC2182" s="135"/>
      <c r="AD2182" s="135"/>
      <c r="AE2182" s="144"/>
      <c r="AF2182" s="145"/>
      <c r="AG2182" s="135"/>
    </row>
    <row r="2183" spans="1:33" hidden="1">
      <c r="A2183" s="61" t="s">
        <v>6967</v>
      </c>
      <c r="B2183" s="31" t="s">
        <v>4770</v>
      </c>
      <c r="C2183" s="32" t="s">
        <v>3266</v>
      </c>
      <c r="D2183" s="32" t="s">
        <v>2122</v>
      </c>
      <c r="E2183" s="32" t="s">
        <v>2122</v>
      </c>
      <c r="F2183" s="32" t="s">
        <v>2119</v>
      </c>
      <c r="G2183" s="34" t="s">
        <v>2108</v>
      </c>
      <c r="H2183" s="35" t="s">
        <v>1828</v>
      </c>
      <c r="I2183" s="313">
        <v>5938</v>
      </c>
      <c r="J2183" s="341">
        <v>843</v>
      </c>
      <c r="K2183" s="357">
        <v>25</v>
      </c>
      <c r="L2183" s="327">
        <v>1855.82</v>
      </c>
      <c r="M2183" s="18">
        <f t="shared" si="328"/>
        <v>4.2101717000000002E-3</v>
      </c>
      <c r="N2183" s="18">
        <f t="shared" si="329"/>
        <v>1.9124563E-3</v>
      </c>
      <c r="O2183" s="36">
        <f t="shared" si="330"/>
        <v>9.6611299999999994E-5</v>
      </c>
      <c r="P2183" s="362">
        <f t="shared" si="331"/>
        <v>10337</v>
      </c>
      <c r="Q2183" s="208"/>
      <c r="R2183" s="208"/>
      <c r="S2183" s="208"/>
      <c r="T2183" s="208"/>
      <c r="U2183" s="201">
        <f t="shared" si="332"/>
        <v>10337</v>
      </c>
      <c r="V2183" s="223">
        <f t="shared" si="333"/>
        <v>10337</v>
      </c>
      <c r="W2183" s="155"/>
      <c r="X2183" s="158"/>
      <c r="Y2183" s="152"/>
      <c r="Z2183" s="123"/>
      <c r="AA2183" s="124"/>
      <c r="AB2183" s="118"/>
      <c r="AC2183" s="135"/>
      <c r="AD2183" s="135"/>
      <c r="AE2183" s="144"/>
      <c r="AF2183" s="145"/>
      <c r="AG2183" s="135"/>
    </row>
    <row r="2184" spans="1:33" hidden="1">
      <c r="A2184" s="61" t="s">
        <v>6968</v>
      </c>
      <c r="B2184" s="31" t="s">
        <v>4771</v>
      </c>
      <c r="C2184" s="32" t="s">
        <v>3266</v>
      </c>
      <c r="D2184" s="32" t="s">
        <v>2122</v>
      </c>
      <c r="E2184" s="32" t="s">
        <v>2124</v>
      </c>
      <c r="F2184" s="32" t="s">
        <v>2119</v>
      </c>
      <c r="G2184" s="34" t="s">
        <v>2108</v>
      </c>
      <c r="H2184" s="35" t="s">
        <v>2587</v>
      </c>
      <c r="I2184" s="313">
        <v>8613</v>
      </c>
      <c r="J2184" s="341">
        <v>1333</v>
      </c>
      <c r="K2184" s="357">
        <v>28</v>
      </c>
      <c r="L2184" s="327">
        <v>1693.6</v>
      </c>
      <c r="M2184" s="18">
        <f t="shared" si="328"/>
        <v>3.2508998000000001E-3</v>
      </c>
      <c r="N2184" s="18">
        <f t="shared" si="329"/>
        <v>2.5587206999999998E-3</v>
      </c>
      <c r="O2184" s="36">
        <f t="shared" si="330"/>
        <v>1.292585E-4</v>
      </c>
      <c r="P2184" s="362">
        <f t="shared" si="331"/>
        <v>13830</v>
      </c>
      <c r="Q2184" s="208"/>
      <c r="R2184" s="208"/>
      <c r="S2184" s="208"/>
      <c r="T2184" s="208"/>
      <c r="U2184" s="201">
        <f t="shared" si="332"/>
        <v>13830</v>
      </c>
      <c r="V2184" s="223">
        <f t="shared" si="333"/>
        <v>13830</v>
      </c>
      <c r="W2184" s="155"/>
      <c r="X2184" s="158"/>
      <c r="Y2184" s="152"/>
      <c r="Z2184" s="123"/>
      <c r="AA2184" s="124"/>
      <c r="AB2184" s="118"/>
      <c r="AC2184" s="135"/>
      <c r="AD2184" s="135"/>
      <c r="AE2184" s="144"/>
      <c r="AF2184" s="145"/>
      <c r="AG2184" s="135"/>
    </row>
    <row r="2185" spans="1:33" hidden="1">
      <c r="A2185" s="61" t="s">
        <v>6969</v>
      </c>
      <c r="B2185" s="31" t="s">
        <v>4772</v>
      </c>
      <c r="C2185" s="32" t="s">
        <v>3266</v>
      </c>
      <c r="D2185" s="32" t="s">
        <v>2122</v>
      </c>
      <c r="E2185" s="32" t="s">
        <v>2126</v>
      </c>
      <c r="F2185" s="32">
        <v>3</v>
      </c>
      <c r="G2185" s="34" t="s">
        <v>2109</v>
      </c>
      <c r="H2185" s="35" t="s">
        <v>1829</v>
      </c>
      <c r="I2185" s="313">
        <v>4907</v>
      </c>
      <c r="J2185" s="341">
        <v>738</v>
      </c>
      <c r="K2185" s="357">
        <v>30</v>
      </c>
      <c r="L2185" s="327">
        <v>1533.77</v>
      </c>
      <c r="M2185" s="18">
        <f t="shared" si="328"/>
        <v>6.1137151000000001E-3</v>
      </c>
      <c r="N2185" s="18">
        <f t="shared" si="329"/>
        <v>2.9417199000000001E-3</v>
      </c>
      <c r="O2185" s="36">
        <f t="shared" si="330"/>
        <v>1.4860639999999999E-4</v>
      </c>
      <c r="P2185" s="362">
        <f t="shared" si="331"/>
        <v>15900</v>
      </c>
      <c r="Q2185" s="208"/>
      <c r="R2185" s="208"/>
      <c r="S2185" s="208"/>
      <c r="T2185" s="208"/>
      <c r="U2185" s="201">
        <f t="shared" si="332"/>
        <v>15900</v>
      </c>
      <c r="V2185" s="223">
        <f t="shared" si="333"/>
        <v>15900</v>
      </c>
      <c r="W2185" s="155"/>
      <c r="X2185" s="158"/>
      <c r="Y2185" s="152"/>
      <c r="Z2185" s="123"/>
      <c r="AA2185" s="124"/>
      <c r="AB2185" s="118"/>
      <c r="AC2185" s="135"/>
      <c r="AD2185" s="135"/>
      <c r="AE2185" s="144"/>
      <c r="AF2185" s="145"/>
      <c r="AG2185" s="135"/>
    </row>
    <row r="2186" spans="1:33" hidden="1">
      <c r="A2186" s="61" t="s">
        <v>6970</v>
      </c>
      <c r="B2186" s="31" t="s">
        <v>4773</v>
      </c>
      <c r="C2186" s="32" t="s">
        <v>3266</v>
      </c>
      <c r="D2186" s="32" t="s">
        <v>2122</v>
      </c>
      <c r="E2186" s="32" t="s">
        <v>2133</v>
      </c>
      <c r="F2186" s="32">
        <v>3</v>
      </c>
      <c r="G2186" s="34" t="s">
        <v>2109</v>
      </c>
      <c r="H2186" s="35" t="s">
        <v>1830</v>
      </c>
      <c r="I2186" s="313">
        <v>7715</v>
      </c>
      <c r="J2186" s="341">
        <v>1123</v>
      </c>
      <c r="K2186" s="357">
        <v>41</v>
      </c>
      <c r="L2186" s="327">
        <v>1796.84</v>
      </c>
      <c r="M2186" s="18">
        <f t="shared" si="328"/>
        <v>5.3143226999999996E-3</v>
      </c>
      <c r="N2186" s="18">
        <f t="shared" si="329"/>
        <v>3.3213777000000002E-3</v>
      </c>
      <c r="O2186" s="36">
        <f t="shared" si="330"/>
        <v>1.677855E-4</v>
      </c>
      <c r="P2186" s="362">
        <f t="shared" si="331"/>
        <v>17953</v>
      </c>
      <c r="Q2186" s="208"/>
      <c r="R2186" s="208"/>
      <c r="S2186" s="208"/>
      <c r="T2186" s="208"/>
      <c r="U2186" s="201">
        <f t="shared" si="332"/>
        <v>17953</v>
      </c>
      <c r="V2186" s="223">
        <f t="shared" si="333"/>
        <v>17953</v>
      </c>
      <c r="W2186" s="155"/>
      <c r="X2186" s="158"/>
      <c r="Y2186" s="152"/>
      <c r="Z2186" s="123"/>
      <c r="AA2186" s="124"/>
      <c r="AB2186" s="118"/>
      <c r="AC2186" s="135"/>
      <c r="AD2186" s="135"/>
      <c r="AE2186" s="144"/>
      <c r="AF2186" s="145"/>
      <c r="AG2186" s="135"/>
    </row>
    <row r="2187" spans="1:33" hidden="1">
      <c r="A2187" s="61" t="s">
        <v>6971</v>
      </c>
      <c r="B2187" s="31" t="s">
        <v>4774</v>
      </c>
      <c r="C2187" s="32" t="s">
        <v>3266</v>
      </c>
      <c r="D2187" s="32" t="s">
        <v>2124</v>
      </c>
      <c r="E2187" s="32" t="s">
        <v>2116</v>
      </c>
      <c r="F2187" s="32" t="s">
        <v>2119</v>
      </c>
      <c r="G2187" s="34" t="s">
        <v>2108</v>
      </c>
      <c r="H2187" s="35" t="s">
        <v>1831</v>
      </c>
      <c r="I2187" s="313">
        <v>5087</v>
      </c>
      <c r="J2187" s="341">
        <v>797</v>
      </c>
      <c r="K2187" s="357">
        <v>11</v>
      </c>
      <c r="L2187" s="327">
        <v>2095.79</v>
      </c>
      <c r="M2187" s="18">
        <f t="shared" si="328"/>
        <v>2.1623746000000001E-3</v>
      </c>
      <c r="N2187" s="18">
        <f t="shared" si="329"/>
        <v>8.2232119999999995E-4</v>
      </c>
      <c r="O2187" s="36">
        <f t="shared" si="330"/>
        <v>4.1541000000000001E-5</v>
      </c>
      <c r="P2187" s="362">
        <f t="shared" si="331"/>
        <v>4444</v>
      </c>
      <c r="Q2187" s="208"/>
      <c r="R2187" s="208"/>
      <c r="S2187" s="208"/>
      <c r="T2187" s="208"/>
      <c r="U2187" s="201">
        <f t="shared" si="332"/>
        <v>4444</v>
      </c>
      <c r="V2187" s="223">
        <f t="shared" si="333"/>
        <v>4444</v>
      </c>
      <c r="W2187" s="155"/>
      <c r="X2187" s="158"/>
      <c r="Y2187" s="152"/>
      <c r="Z2187" s="123"/>
      <c r="AA2187" s="124"/>
      <c r="AB2187" s="118"/>
      <c r="AC2187" s="135"/>
      <c r="AD2187" s="135"/>
      <c r="AE2187" s="144"/>
      <c r="AF2187" s="145"/>
      <c r="AG2187" s="135"/>
    </row>
    <row r="2188" spans="1:33" hidden="1">
      <c r="A2188" s="61" t="s">
        <v>6972</v>
      </c>
      <c r="B2188" s="31" t="s">
        <v>4775</v>
      </c>
      <c r="C2188" s="32" t="s">
        <v>3266</v>
      </c>
      <c r="D2188" s="32" t="s">
        <v>2124</v>
      </c>
      <c r="E2188" s="32" t="s">
        <v>2115</v>
      </c>
      <c r="F2188" s="32">
        <v>3</v>
      </c>
      <c r="G2188" s="34" t="s">
        <v>2109</v>
      </c>
      <c r="H2188" s="35" t="s">
        <v>1832</v>
      </c>
      <c r="I2188" s="313">
        <v>20095</v>
      </c>
      <c r="J2188" s="341">
        <v>2888</v>
      </c>
      <c r="K2188" s="357">
        <v>19</v>
      </c>
      <c r="L2188" s="327">
        <v>2065.64</v>
      </c>
      <c r="M2188" s="18">
        <f t="shared" si="328"/>
        <v>9.4550880000000002E-4</v>
      </c>
      <c r="N2188" s="18">
        <f t="shared" si="329"/>
        <v>1.3219289000000001E-3</v>
      </c>
      <c r="O2188" s="36">
        <f t="shared" si="330"/>
        <v>6.67797E-5</v>
      </c>
      <c r="P2188" s="362">
        <f t="shared" si="331"/>
        <v>7145</v>
      </c>
      <c r="Q2188" s="208"/>
      <c r="R2188" s="208"/>
      <c r="S2188" s="208"/>
      <c r="T2188" s="208"/>
      <c r="U2188" s="201">
        <f t="shared" si="332"/>
        <v>7145</v>
      </c>
      <c r="V2188" s="223">
        <f t="shared" si="333"/>
        <v>7145</v>
      </c>
      <c r="W2188" s="155"/>
      <c r="X2188" s="158"/>
      <c r="Y2188" s="152"/>
      <c r="Z2188" s="123"/>
      <c r="AA2188" s="124"/>
      <c r="AB2188" s="118"/>
      <c r="AC2188" s="135"/>
      <c r="AD2188" s="135"/>
      <c r="AE2188" s="144"/>
      <c r="AF2188" s="145"/>
      <c r="AG2188" s="135"/>
    </row>
    <row r="2189" spans="1:33" hidden="1">
      <c r="A2189" s="61" t="s">
        <v>6973</v>
      </c>
      <c r="B2189" s="31" t="s">
        <v>4776</v>
      </c>
      <c r="C2189" s="32" t="s">
        <v>3266</v>
      </c>
      <c r="D2189" s="32" t="s">
        <v>2124</v>
      </c>
      <c r="E2189" s="32" t="s">
        <v>2120</v>
      </c>
      <c r="F2189" s="32" t="s">
        <v>2119</v>
      </c>
      <c r="G2189" s="34" t="s">
        <v>2108</v>
      </c>
      <c r="H2189" s="35" t="s">
        <v>1833</v>
      </c>
      <c r="I2189" s="313">
        <v>6621</v>
      </c>
      <c r="J2189" s="341">
        <v>1028</v>
      </c>
      <c r="K2189" s="357">
        <v>16</v>
      </c>
      <c r="L2189" s="327">
        <v>1880.23</v>
      </c>
      <c r="M2189" s="18">
        <f t="shared" si="328"/>
        <v>2.4165533000000002E-3</v>
      </c>
      <c r="N2189" s="18">
        <f t="shared" si="329"/>
        <v>1.3212301999999999E-3</v>
      </c>
      <c r="O2189" s="36">
        <f t="shared" si="330"/>
        <v>6.6744399999999997E-5</v>
      </c>
      <c r="P2189" s="362">
        <f t="shared" si="331"/>
        <v>7141</v>
      </c>
      <c r="Q2189" s="208"/>
      <c r="R2189" s="208"/>
      <c r="S2189" s="208"/>
      <c r="T2189" s="208"/>
      <c r="U2189" s="201">
        <f t="shared" si="332"/>
        <v>7141</v>
      </c>
      <c r="V2189" s="223">
        <f t="shared" si="333"/>
        <v>7141</v>
      </c>
      <c r="W2189" s="155"/>
      <c r="X2189" s="158"/>
      <c r="Y2189" s="152"/>
      <c r="Z2189" s="123"/>
      <c r="AA2189" s="124"/>
      <c r="AB2189" s="118"/>
      <c r="AC2189" s="135"/>
      <c r="AD2189" s="135"/>
      <c r="AE2189" s="144"/>
      <c r="AF2189" s="145"/>
      <c r="AG2189" s="135"/>
    </row>
    <row r="2190" spans="1:33" hidden="1">
      <c r="A2190" s="61" t="s">
        <v>6974</v>
      </c>
      <c r="B2190" s="31" t="s">
        <v>4777</v>
      </c>
      <c r="C2190" s="32" t="s">
        <v>3266</v>
      </c>
      <c r="D2190" s="32" t="s">
        <v>2124</v>
      </c>
      <c r="E2190" s="32" t="s">
        <v>2122</v>
      </c>
      <c r="F2190" s="32">
        <v>3</v>
      </c>
      <c r="G2190" s="34" t="s">
        <v>2109</v>
      </c>
      <c r="H2190" s="35" t="s">
        <v>1834</v>
      </c>
      <c r="I2190" s="313">
        <v>13191</v>
      </c>
      <c r="J2190" s="341">
        <v>2137</v>
      </c>
      <c r="K2190" s="357">
        <v>71</v>
      </c>
      <c r="L2190" s="327">
        <v>1895.88</v>
      </c>
      <c r="M2190" s="18">
        <f t="shared" si="328"/>
        <v>5.3824577E-3</v>
      </c>
      <c r="N2190" s="18">
        <f t="shared" si="329"/>
        <v>6.0670042E-3</v>
      </c>
      <c r="O2190" s="36">
        <f t="shared" si="330"/>
        <v>3.0648600000000002E-4</v>
      </c>
      <c r="P2190" s="362">
        <f t="shared" si="331"/>
        <v>32794</v>
      </c>
      <c r="Q2190" s="208"/>
      <c r="R2190" s="208"/>
      <c r="S2190" s="208"/>
      <c r="T2190" s="208"/>
      <c r="U2190" s="201">
        <f t="shared" si="332"/>
        <v>32794</v>
      </c>
      <c r="V2190" s="223">
        <f t="shared" si="333"/>
        <v>32794</v>
      </c>
      <c r="W2190" s="155"/>
      <c r="X2190" s="158"/>
      <c r="Y2190" s="152"/>
      <c r="Z2190" s="123"/>
      <c r="AA2190" s="124"/>
      <c r="AB2190" s="118"/>
      <c r="AC2190" s="135"/>
      <c r="AD2190" s="135"/>
      <c r="AE2190" s="144"/>
      <c r="AF2190" s="145"/>
      <c r="AG2190" s="135"/>
    </row>
    <row r="2191" spans="1:33" hidden="1">
      <c r="A2191" s="61" t="s">
        <v>6975</v>
      </c>
      <c r="B2191" s="31" t="s">
        <v>4778</v>
      </c>
      <c r="C2191" s="32" t="s">
        <v>3266</v>
      </c>
      <c r="D2191" s="32" t="s">
        <v>2124</v>
      </c>
      <c r="E2191" s="32" t="s">
        <v>2124</v>
      </c>
      <c r="F2191" s="32">
        <v>3</v>
      </c>
      <c r="G2191" s="34" t="s">
        <v>2109</v>
      </c>
      <c r="H2191" s="35" t="s">
        <v>1835</v>
      </c>
      <c r="I2191" s="313">
        <v>6935</v>
      </c>
      <c r="J2191" s="341">
        <v>1032</v>
      </c>
      <c r="K2191" s="357">
        <v>47</v>
      </c>
      <c r="L2191" s="327">
        <v>1836.41</v>
      </c>
      <c r="M2191" s="18">
        <f t="shared" si="328"/>
        <v>6.7772170000000003E-3</v>
      </c>
      <c r="N2191" s="18">
        <f t="shared" si="329"/>
        <v>3.8085655E-3</v>
      </c>
      <c r="O2191" s="36">
        <f t="shared" si="330"/>
        <v>1.9239680000000001E-4</v>
      </c>
      <c r="P2191" s="362">
        <f t="shared" si="331"/>
        <v>20586</v>
      </c>
      <c r="Q2191" s="208"/>
      <c r="R2191" s="208"/>
      <c r="S2191" s="208"/>
      <c r="T2191" s="208"/>
      <c r="U2191" s="201">
        <f t="shared" si="332"/>
        <v>20586</v>
      </c>
      <c r="V2191" s="223">
        <f t="shared" si="333"/>
        <v>20586</v>
      </c>
      <c r="W2191" s="155"/>
      <c r="X2191" s="158"/>
      <c r="Y2191" s="152"/>
      <c r="Z2191" s="123"/>
      <c r="AA2191" s="124"/>
      <c r="AB2191" s="118"/>
      <c r="AC2191" s="135"/>
      <c r="AD2191" s="135"/>
      <c r="AE2191" s="144"/>
      <c r="AF2191" s="145"/>
      <c r="AG2191" s="135"/>
    </row>
    <row r="2192" spans="1:33" hidden="1">
      <c r="A2192" s="61" t="s">
        <v>6976</v>
      </c>
      <c r="B2192" s="31" t="s">
        <v>4779</v>
      </c>
      <c r="C2192" s="32" t="s">
        <v>3266</v>
      </c>
      <c r="D2192" s="32" t="s">
        <v>2126</v>
      </c>
      <c r="E2192" s="32" t="s">
        <v>2116</v>
      </c>
      <c r="F2192" s="32" t="s">
        <v>2119</v>
      </c>
      <c r="G2192" s="34" t="s">
        <v>2108</v>
      </c>
      <c r="H2192" s="35" t="s">
        <v>1836</v>
      </c>
      <c r="I2192" s="313">
        <v>8021</v>
      </c>
      <c r="J2192" s="341">
        <v>1235</v>
      </c>
      <c r="K2192" s="357">
        <v>90</v>
      </c>
      <c r="L2192" s="327">
        <v>1302.3499999999999</v>
      </c>
      <c r="M2192" s="18">
        <f t="shared" si="328"/>
        <v>1.1220546E-2</v>
      </c>
      <c r="N2192" s="18">
        <f t="shared" si="329"/>
        <v>1.06402843E-2</v>
      </c>
      <c r="O2192" s="36">
        <f t="shared" si="330"/>
        <v>5.3751380000000004E-4</v>
      </c>
      <c r="P2192" s="362">
        <f t="shared" si="331"/>
        <v>57513</v>
      </c>
      <c r="Q2192" s="208"/>
      <c r="R2192" s="208"/>
      <c r="S2192" s="208"/>
      <c r="T2192" s="208"/>
      <c r="U2192" s="201">
        <f t="shared" si="332"/>
        <v>57513</v>
      </c>
      <c r="V2192" s="223">
        <f t="shared" si="333"/>
        <v>57513</v>
      </c>
      <c r="W2192" s="155"/>
      <c r="X2192" s="158"/>
      <c r="Y2192" s="152"/>
      <c r="Z2192" s="123"/>
      <c r="AA2192" s="124"/>
      <c r="AB2192" s="118"/>
      <c r="AC2192" s="135"/>
      <c r="AD2192" s="135"/>
      <c r="AE2192" s="144"/>
      <c r="AF2192" s="145"/>
      <c r="AG2192" s="135"/>
    </row>
    <row r="2193" spans="1:33" hidden="1">
      <c r="A2193" s="61" t="s">
        <v>6977</v>
      </c>
      <c r="B2193" s="31" t="s">
        <v>4780</v>
      </c>
      <c r="C2193" s="32" t="s">
        <v>3266</v>
      </c>
      <c r="D2193" s="32" t="s">
        <v>2126</v>
      </c>
      <c r="E2193" s="32" t="s">
        <v>2115</v>
      </c>
      <c r="F2193" s="32">
        <v>3</v>
      </c>
      <c r="G2193" s="34" t="s">
        <v>2109</v>
      </c>
      <c r="H2193" s="35" t="s">
        <v>3468</v>
      </c>
      <c r="I2193" s="313">
        <v>45801</v>
      </c>
      <c r="J2193" s="341">
        <v>6345</v>
      </c>
      <c r="K2193" s="357">
        <v>96</v>
      </c>
      <c r="L2193" s="327">
        <v>1895.02</v>
      </c>
      <c r="M2193" s="18">
        <f t="shared" si="328"/>
        <v>2.0960241000000002E-3</v>
      </c>
      <c r="N2193" s="18">
        <f t="shared" si="329"/>
        <v>7.0180119000000001E-3</v>
      </c>
      <c r="O2193" s="36">
        <f t="shared" si="330"/>
        <v>3.5452790000000002E-4</v>
      </c>
      <c r="P2193" s="362">
        <f t="shared" si="331"/>
        <v>37934</v>
      </c>
      <c r="Q2193" s="208"/>
      <c r="R2193" s="208"/>
      <c r="S2193" s="208"/>
      <c r="T2193" s="208"/>
      <c r="U2193" s="201">
        <f t="shared" si="332"/>
        <v>37934</v>
      </c>
      <c r="V2193" s="223">
        <f t="shared" si="333"/>
        <v>37934</v>
      </c>
      <c r="W2193" s="155"/>
      <c r="X2193" s="158"/>
      <c r="Y2193" s="152"/>
      <c r="Z2193" s="123"/>
      <c r="AA2193" s="124"/>
      <c r="AB2193" s="118"/>
      <c r="AC2193" s="135"/>
      <c r="AD2193" s="135"/>
      <c r="AE2193" s="144"/>
      <c r="AF2193" s="145"/>
      <c r="AG2193" s="135"/>
    </row>
    <row r="2194" spans="1:33" hidden="1">
      <c r="A2194" s="61" t="s">
        <v>6978</v>
      </c>
      <c r="B2194" s="31" t="s">
        <v>4781</v>
      </c>
      <c r="C2194" s="32" t="s">
        <v>3266</v>
      </c>
      <c r="D2194" s="32" t="s">
        <v>2126</v>
      </c>
      <c r="E2194" s="32" t="s">
        <v>2120</v>
      </c>
      <c r="F2194" s="32" t="s">
        <v>2119</v>
      </c>
      <c r="G2194" s="34" t="s">
        <v>2108</v>
      </c>
      <c r="H2194" s="35" t="s">
        <v>1837</v>
      </c>
      <c r="I2194" s="313">
        <v>7390</v>
      </c>
      <c r="J2194" s="341">
        <v>1137</v>
      </c>
      <c r="K2194" s="357">
        <v>77</v>
      </c>
      <c r="L2194" s="327">
        <v>1466.01</v>
      </c>
      <c r="M2194" s="18">
        <f t="shared" si="328"/>
        <v>1.04194857E-2</v>
      </c>
      <c r="N2194" s="18">
        <f t="shared" si="329"/>
        <v>8.0810876E-3</v>
      </c>
      <c r="O2194" s="36">
        <f t="shared" si="330"/>
        <v>4.0823120000000002E-4</v>
      </c>
      <c r="P2194" s="362">
        <f t="shared" si="331"/>
        <v>43680</v>
      </c>
      <c r="Q2194" s="208"/>
      <c r="R2194" s="208"/>
      <c r="S2194" s="208"/>
      <c r="T2194" s="208"/>
      <c r="U2194" s="201">
        <f t="shared" si="332"/>
        <v>43680</v>
      </c>
      <c r="V2194" s="223">
        <f t="shared" si="333"/>
        <v>43680</v>
      </c>
      <c r="W2194" s="155"/>
      <c r="X2194" s="158"/>
      <c r="Y2194" s="152"/>
      <c r="Z2194" s="123"/>
      <c r="AA2194" s="124"/>
      <c r="AB2194" s="118"/>
      <c r="AC2194" s="135"/>
      <c r="AD2194" s="135"/>
      <c r="AE2194" s="144"/>
      <c r="AF2194" s="145"/>
      <c r="AG2194" s="135"/>
    </row>
    <row r="2195" spans="1:33" hidden="1">
      <c r="A2195" s="61" t="s">
        <v>6979</v>
      </c>
      <c r="B2195" s="31" t="s">
        <v>4782</v>
      </c>
      <c r="C2195" s="32" t="s">
        <v>3266</v>
      </c>
      <c r="D2195" s="32" t="s">
        <v>2126</v>
      </c>
      <c r="E2195" s="32" t="s">
        <v>2122</v>
      </c>
      <c r="F2195" s="32">
        <v>3</v>
      </c>
      <c r="G2195" s="34" t="s">
        <v>2109</v>
      </c>
      <c r="H2195" s="35" t="s">
        <v>1838</v>
      </c>
      <c r="I2195" s="313">
        <v>10213</v>
      </c>
      <c r="J2195" s="341">
        <v>1464</v>
      </c>
      <c r="K2195" s="357">
        <v>130</v>
      </c>
      <c r="L2195" s="327">
        <v>1483.86</v>
      </c>
      <c r="M2195" s="18">
        <f t="shared" si="328"/>
        <v>1.2728874899999999E-2</v>
      </c>
      <c r="N2195" s="18">
        <f t="shared" si="329"/>
        <v>1.25585114E-2</v>
      </c>
      <c r="O2195" s="36">
        <f t="shared" si="330"/>
        <v>6.3441660000000005E-4</v>
      </c>
      <c r="P2195" s="362">
        <f t="shared" si="331"/>
        <v>67882</v>
      </c>
      <c r="Q2195" s="208"/>
      <c r="R2195" s="208"/>
      <c r="S2195" s="208"/>
      <c r="T2195" s="208"/>
      <c r="U2195" s="201">
        <f t="shared" si="332"/>
        <v>67882</v>
      </c>
      <c r="V2195" s="223">
        <f t="shared" si="333"/>
        <v>67882</v>
      </c>
      <c r="W2195" s="155"/>
      <c r="X2195" s="158"/>
      <c r="Y2195" s="152"/>
      <c r="Z2195" s="123"/>
      <c r="AA2195" s="124"/>
      <c r="AB2195" s="118"/>
      <c r="AC2195" s="135"/>
      <c r="AD2195" s="135"/>
      <c r="AE2195" s="144"/>
      <c r="AF2195" s="145"/>
      <c r="AG2195" s="135"/>
    </row>
    <row r="2196" spans="1:33" hidden="1">
      <c r="A2196" s="61" t="s">
        <v>6980</v>
      </c>
      <c r="B2196" s="31" t="s">
        <v>4783</v>
      </c>
      <c r="C2196" s="32" t="s">
        <v>3266</v>
      </c>
      <c r="D2196" s="32" t="s">
        <v>2133</v>
      </c>
      <c r="E2196" s="32" t="s">
        <v>2116</v>
      </c>
      <c r="F2196" s="32" t="s">
        <v>2119</v>
      </c>
      <c r="G2196" s="34" t="s">
        <v>2108</v>
      </c>
      <c r="H2196" s="35" t="s">
        <v>1839</v>
      </c>
      <c r="I2196" s="313">
        <v>9932</v>
      </c>
      <c r="J2196" s="341">
        <v>1370</v>
      </c>
      <c r="K2196" s="357">
        <v>21</v>
      </c>
      <c r="L2196" s="327">
        <v>1732.11</v>
      </c>
      <c r="M2196" s="18">
        <f t="shared" si="328"/>
        <v>2.1143777E-3</v>
      </c>
      <c r="N2196" s="18">
        <f t="shared" si="329"/>
        <v>1.6723517999999999E-3</v>
      </c>
      <c r="O2196" s="36">
        <f t="shared" si="330"/>
        <v>8.4481900000000002E-5</v>
      </c>
      <c r="P2196" s="362">
        <f t="shared" si="331"/>
        <v>9039</v>
      </c>
      <c r="Q2196" s="208"/>
      <c r="R2196" s="208"/>
      <c r="S2196" s="208"/>
      <c r="T2196" s="208"/>
      <c r="U2196" s="201">
        <f t="shared" si="332"/>
        <v>9039</v>
      </c>
      <c r="V2196" s="223">
        <f t="shared" si="333"/>
        <v>9039</v>
      </c>
      <c r="W2196" s="155"/>
      <c r="X2196" s="158"/>
      <c r="Y2196" s="152"/>
      <c r="Z2196" s="123"/>
      <c r="AA2196" s="124"/>
      <c r="AB2196" s="118"/>
      <c r="AC2196" s="135"/>
      <c r="AD2196" s="135"/>
      <c r="AE2196" s="144"/>
      <c r="AF2196" s="145"/>
      <c r="AG2196" s="135"/>
    </row>
    <row r="2197" spans="1:33" hidden="1">
      <c r="A2197" s="61" t="s">
        <v>6981</v>
      </c>
      <c r="B2197" s="31" t="s">
        <v>4784</v>
      </c>
      <c r="C2197" s="32" t="s">
        <v>3266</v>
      </c>
      <c r="D2197" s="32" t="s">
        <v>2133</v>
      </c>
      <c r="E2197" s="32" t="s">
        <v>2115</v>
      </c>
      <c r="F2197" s="32" t="s">
        <v>2119</v>
      </c>
      <c r="G2197" s="34" t="s">
        <v>2108</v>
      </c>
      <c r="H2197" s="35" t="s">
        <v>2857</v>
      </c>
      <c r="I2197" s="313">
        <v>5792</v>
      </c>
      <c r="J2197" s="341">
        <v>847</v>
      </c>
      <c r="K2197" s="357">
        <v>123</v>
      </c>
      <c r="L2197" s="327">
        <v>1091.96</v>
      </c>
      <c r="M2197" s="18">
        <f t="shared" si="328"/>
        <v>2.12361878E-2</v>
      </c>
      <c r="N2197" s="18">
        <f t="shared" si="329"/>
        <v>1.6472261799999999E-2</v>
      </c>
      <c r="O2197" s="36">
        <f t="shared" si="330"/>
        <v>8.32127E-4</v>
      </c>
      <c r="P2197" s="362">
        <f t="shared" si="331"/>
        <v>89037</v>
      </c>
      <c r="Q2197" s="208"/>
      <c r="R2197" s="208"/>
      <c r="S2197" s="208"/>
      <c r="T2197" s="208"/>
      <c r="U2197" s="201">
        <f t="shared" si="332"/>
        <v>89037</v>
      </c>
      <c r="V2197" s="223">
        <f t="shared" si="333"/>
        <v>89037</v>
      </c>
      <c r="W2197" s="155"/>
      <c r="X2197" s="158"/>
      <c r="Y2197" s="152"/>
      <c r="Z2197" s="123"/>
      <c r="AA2197" s="124"/>
      <c r="AB2197" s="118"/>
      <c r="AC2197" s="135"/>
      <c r="AD2197" s="135"/>
      <c r="AE2197" s="144"/>
      <c r="AF2197" s="145"/>
      <c r="AG2197" s="135"/>
    </row>
    <row r="2198" spans="1:33" hidden="1">
      <c r="A2198" s="61" t="s">
        <v>6982</v>
      </c>
      <c r="B2198" s="31" t="s">
        <v>4785</v>
      </c>
      <c r="C2198" s="32" t="s">
        <v>3266</v>
      </c>
      <c r="D2198" s="32" t="s">
        <v>2133</v>
      </c>
      <c r="E2198" s="32" t="s">
        <v>2120</v>
      </c>
      <c r="F2198" s="32" t="s">
        <v>2119</v>
      </c>
      <c r="G2198" s="34" t="s">
        <v>2108</v>
      </c>
      <c r="H2198" s="35" t="s">
        <v>1840</v>
      </c>
      <c r="I2198" s="313">
        <v>4767</v>
      </c>
      <c r="J2198" s="341">
        <v>666</v>
      </c>
      <c r="K2198" s="357">
        <v>21</v>
      </c>
      <c r="L2198" s="327">
        <v>1664.44</v>
      </c>
      <c r="M2198" s="18">
        <f t="shared" si="328"/>
        <v>4.4052863000000001E-3</v>
      </c>
      <c r="N2198" s="18">
        <f t="shared" si="329"/>
        <v>1.7627073E-3</v>
      </c>
      <c r="O2198" s="36">
        <f t="shared" si="330"/>
        <v>8.9046400000000002E-5</v>
      </c>
      <c r="P2198" s="362">
        <f t="shared" si="331"/>
        <v>9527</v>
      </c>
      <c r="Q2198" s="208"/>
      <c r="R2198" s="208"/>
      <c r="S2198" s="208"/>
      <c r="T2198" s="208"/>
      <c r="U2198" s="201">
        <f t="shared" si="332"/>
        <v>9527</v>
      </c>
      <c r="V2198" s="223">
        <f t="shared" si="333"/>
        <v>9527</v>
      </c>
      <c r="W2198" s="155"/>
      <c r="X2198" s="158"/>
      <c r="Y2198" s="152"/>
      <c r="Z2198" s="123"/>
      <c r="AA2198" s="124"/>
      <c r="AB2198" s="118"/>
      <c r="AC2198" s="135"/>
      <c r="AD2198" s="135"/>
      <c r="AE2198" s="144"/>
      <c r="AF2198" s="145"/>
      <c r="AG2198" s="135"/>
    </row>
    <row r="2199" spans="1:33" hidden="1">
      <c r="A2199" s="61" t="s">
        <v>6983</v>
      </c>
      <c r="B2199" s="31" t="s">
        <v>4786</v>
      </c>
      <c r="C2199" s="32" t="s">
        <v>3266</v>
      </c>
      <c r="D2199" s="32" t="s">
        <v>2133</v>
      </c>
      <c r="E2199" s="32" t="s">
        <v>2122</v>
      </c>
      <c r="F2199" s="32" t="s">
        <v>2119</v>
      </c>
      <c r="G2199" s="34" t="s">
        <v>2108</v>
      </c>
      <c r="H2199" s="35" t="s">
        <v>1841</v>
      </c>
      <c r="I2199" s="313">
        <v>9674</v>
      </c>
      <c r="J2199" s="341">
        <v>1444</v>
      </c>
      <c r="K2199" s="357">
        <v>114</v>
      </c>
      <c r="L2199" s="327">
        <v>1250.33</v>
      </c>
      <c r="M2199" s="18">
        <f t="shared" si="328"/>
        <v>1.1784163699999999E-2</v>
      </c>
      <c r="N2199" s="18">
        <f t="shared" si="329"/>
        <v>1.3609473E-2</v>
      </c>
      <c r="O2199" s="36">
        <f t="shared" si="330"/>
        <v>6.8750790000000005E-4</v>
      </c>
      <c r="P2199" s="362">
        <f t="shared" si="331"/>
        <v>73563</v>
      </c>
      <c r="Q2199" s="208"/>
      <c r="R2199" s="208"/>
      <c r="S2199" s="208"/>
      <c r="T2199" s="208"/>
      <c r="U2199" s="201">
        <f t="shared" si="332"/>
        <v>73563</v>
      </c>
      <c r="V2199" s="223">
        <f t="shared" si="333"/>
        <v>73563</v>
      </c>
      <c r="W2199" s="155"/>
      <c r="X2199" s="158"/>
      <c r="Y2199" s="152"/>
      <c r="Z2199" s="123"/>
      <c r="AA2199" s="124"/>
      <c r="AB2199" s="118"/>
      <c r="AC2199" s="135"/>
      <c r="AD2199" s="135"/>
      <c r="AE2199" s="144"/>
      <c r="AF2199" s="145"/>
      <c r="AG2199" s="135"/>
    </row>
    <row r="2200" spans="1:33" hidden="1">
      <c r="A2200" s="61" t="s">
        <v>6984</v>
      </c>
      <c r="B2200" s="31" t="s">
        <v>4787</v>
      </c>
      <c r="C2200" s="32" t="s">
        <v>3266</v>
      </c>
      <c r="D2200" s="32" t="s">
        <v>2133</v>
      </c>
      <c r="E2200" s="32" t="s">
        <v>2124</v>
      </c>
      <c r="F2200" s="32" t="s">
        <v>2119</v>
      </c>
      <c r="G2200" s="34" t="s">
        <v>2108</v>
      </c>
      <c r="H2200" s="35" t="s">
        <v>1842</v>
      </c>
      <c r="I2200" s="313">
        <v>7548</v>
      </c>
      <c r="J2200" s="341">
        <v>1005</v>
      </c>
      <c r="K2200" s="357">
        <v>50</v>
      </c>
      <c r="L2200" s="327">
        <v>1145.54</v>
      </c>
      <c r="M2200" s="18">
        <f t="shared" si="328"/>
        <v>6.6242712999999998E-3</v>
      </c>
      <c r="N2200" s="18">
        <f t="shared" si="329"/>
        <v>5.8115759000000001E-3</v>
      </c>
      <c r="O2200" s="36">
        <f t="shared" si="330"/>
        <v>2.9358260000000001E-4</v>
      </c>
      <c r="P2200" s="362">
        <f t="shared" si="331"/>
        <v>31413</v>
      </c>
      <c r="Q2200" s="208"/>
      <c r="R2200" s="208"/>
      <c r="S2200" s="208"/>
      <c r="T2200" s="208"/>
      <c r="U2200" s="201">
        <f t="shared" si="332"/>
        <v>31413</v>
      </c>
      <c r="V2200" s="223">
        <f t="shared" si="333"/>
        <v>31413</v>
      </c>
      <c r="W2200" s="155"/>
      <c r="X2200" s="158"/>
      <c r="Y2200" s="152"/>
      <c r="Z2200" s="123"/>
      <c r="AA2200" s="124"/>
      <c r="AB2200" s="118"/>
      <c r="AC2200" s="135"/>
      <c r="AD2200" s="135"/>
      <c r="AE2200" s="144"/>
      <c r="AF2200" s="145"/>
      <c r="AG2200" s="135"/>
    </row>
    <row r="2201" spans="1:33" hidden="1">
      <c r="A2201" s="61" t="s">
        <v>6985</v>
      </c>
      <c r="B2201" s="31" t="s">
        <v>4788</v>
      </c>
      <c r="C2201" s="32" t="s">
        <v>3266</v>
      </c>
      <c r="D2201" s="32" t="s">
        <v>2133</v>
      </c>
      <c r="E2201" s="32" t="s">
        <v>2126</v>
      </c>
      <c r="F2201" s="32" t="s">
        <v>2119</v>
      </c>
      <c r="G2201" s="34" t="s">
        <v>2108</v>
      </c>
      <c r="H2201" s="35" t="s">
        <v>1843</v>
      </c>
      <c r="I2201" s="313">
        <v>5161</v>
      </c>
      <c r="J2201" s="341">
        <v>689</v>
      </c>
      <c r="K2201" s="357">
        <v>52</v>
      </c>
      <c r="L2201" s="327">
        <v>1140.29</v>
      </c>
      <c r="M2201" s="18">
        <f t="shared" si="328"/>
        <v>1.00755667E-2</v>
      </c>
      <c r="N2201" s="18">
        <f t="shared" si="329"/>
        <v>6.0879823999999997E-3</v>
      </c>
      <c r="O2201" s="36">
        <f t="shared" si="330"/>
        <v>3.075458E-4</v>
      </c>
      <c r="P2201" s="362">
        <f t="shared" si="331"/>
        <v>32907</v>
      </c>
      <c r="Q2201" s="208"/>
      <c r="R2201" s="208"/>
      <c r="S2201" s="208"/>
      <c r="T2201" s="208"/>
      <c r="U2201" s="201">
        <f t="shared" si="332"/>
        <v>32907</v>
      </c>
      <c r="V2201" s="223">
        <f t="shared" si="333"/>
        <v>32907</v>
      </c>
      <c r="W2201" s="155"/>
      <c r="X2201" s="158"/>
      <c r="Y2201" s="152"/>
      <c r="Z2201" s="123"/>
      <c r="AA2201" s="124"/>
      <c r="AB2201" s="118"/>
      <c r="AC2201" s="135"/>
      <c r="AD2201" s="135"/>
      <c r="AE2201" s="144"/>
      <c r="AF2201" s="145"/>
      <c r="AG2201" s="135"/>
    </row>
    <row r="2202" spans="1:33" hidden="1">
      <c r="A2202" s="61" t="s">
        <v>6986</v>
      </c>
      <c r="B2202" s="31" t="s">
        <v>4789</v>
      </c>
      <c r="C2202" s="32" t="s">
        <v>3266</v>
      </c>
      <c r="D2202" s="32" t="s">
        <v>2133</v>
      </c>
      <c r="E2202" s="32" t="s">
        <v>2133</v>
      </c>
      <c r="F2202" s="32" t="s">
        <v>2119</v>
      </c>
      <c r="G2202" s="34" t="s">
        <v>2108</v>
      </c>
      <c r="H2202" s="35" t="s">
        <v>1844</v>
      </c>
      <c r="I2202" s="313">
        <v>4862</v>
      </c>
      <c r="J2202" s="341">
        <v>628</v>
      </c>
      <c r="K2202" s="357">
        <v>58</v>
      </c>
      <c r="L2202" s="327">
        <v>906.32</v>
      </c>
      <c r="M2202" s="18">
        <f t="shared" si="328"/>
        <v>1.19292472E-2</v>
      </c>
      <c r="N2202" s="18">
        <f t="shared" si="329"/>
        <v>8.2659184000000007E-3</v>
      </c>
      <c r="O2202" s="36">
        <f t="shared" si="330"/>
        <v>4.1756829999999999E-4</v>
      </c>
      <c r="P2202" s="362">
        <f t="shared" si="331"/>
        <v>44679</v>
      </c>
      <c r="Q2202" s="208"/>
      <c r="R2202" s="208"/>
      <c r="S2202" s="208"/>
      <c r="T2202" s="208"/>
      <c r="U2202" s="201">
        <f t="shared" si="332"/>
        <v>44679</v>
      </c>
      <c r="V2202" s="223">
        <f t="shared" si="333"/>
        <v>44679</v>
      </c>
      <c r="W2202" s="155"/>
      <c r="X2202" s="158"/>
      <c r="Y2202" s="152"/>
      <c r="Z2202" s="123"/>
      <c r="AA2202" s="124"/>
      <c r="AB2202" s="118"/>
      <c r="AC2202" s="135"/>
      <c r="AD2202" s="135"/>
      <c r="AE2202" s="144"/>
      <c r="AF2202" s="145"/>
      <c r="AG2202" s="135"/>
    </row>
    <row r="2203" spans="1:33" hidden="1">
      <c r="A2203" s="61" t="s">
        <v>6987</v>
      </c>
      <c r="B2203" s="31" t="s">
        <v>4790</v>
      </c>
      <c r="C2203" s="32" t="s">
        <v>3266</v>
      </c>
      <c r="D2203" s="32" t="s">
        <v>2133</v>
      </c>
      <c r="E2203" s="32" t="s">
        <v>2157</v>
      </c>
      <c r="F2203" s="32" t="s">
        <v>2119</v>
      </c>
      <c r="G2203" s="34" t="s">
        <v>2108</v>
      </c>
      <c r="H2203" s="35" t="s">
        <v>1845</v>
      </c>
      <c r="I2203" s="313">
        <v>10787</v>
      </c>
      <c r="J2203" s="341">
        <v>1445</v>
      </c>
      <c r="K2203" s="357">
        <v>43</v>
      </c>
      <c r="L2203" s="327">
        <v>1829.54</v>
      </c>
      <c r="M2203" s="18">
        <f t="shared" si="328"/>
        <v>3.9862797000000004E-3</v>
      </c>
      <c r="N2203" s="18">
        <f t="shared" si="329"/>
        <v>3.1484274999999998E-3</v>
      </c>
      <c r="O2203" s="36">
        <f t="shared" si="330"/>
        <v>1.590486E-4</v>
      </c>
      <c r="P2203" s="362">
        <f t="shared" si="331"/>
        <v>17018</v>
      </c>
      <c r="Q2203" s="208"/>
      <c r="R2203" s="208"/>
      <c r="S2203" s="208"/>
      <c r="T2203" s="208"/>
      <c r="U2203" s="201">
        <f t="shared" si="332"/>
        <v>17018</v>
      </c>
      <c r="V2203" s="223">
        <f t="shared" si="333"/>
        <v>17018</v>
      </c>
      <c r="W2203" s="155"/>
      <c r="X2203" s="158"/>
      <c r="Y2203" s="152"/>
      <c r="Z2203" s="123"/>
      <c r="AA2203" s="124"/>
      <c r="AB2203" s="118"/>
      <c r="AC2203" s="135"/>
      <c r="AD2203" s="135"/>
      <c r="AE2203" s="144"/>
      <c r="AF2203" s="145"/>
      <c r="AG2203" s="135"/>
    </row>
    <row r="2204" spans="1:33" hidden="1">
      <c r="A2204" s="61" t="s">
        <v>6988</v>
      </c>
      <c r="B2204" s="31" t="s">
        <v>4791</v>
      </c>
      <c r="C2204" s="32" t="s">
        <v>3266</v>
      </c>
      <c r="D2204" s="32" t="s">
        <v>2133</v>
      </c>
      <c r="E2204" s="32" t="s">
        <v>2159</v>
      </c>
      <c r="F2204" s="32">
        <v>3</v>
      </c>
      <c r="G2204" s="34" t="s">
        <v>2109</v>
      </c>
      <c r="H2204" s="35" t="s">
        <v>1846</v>
      </c>
      <c r="I2204" s="313">
        <v>7074</v>
      </c>
      <c r="J2204" s="341">
        <v>962</v>
      </c>
      <c r="K2204" s="357">
        <v>39</v>
      </c>
      <c r="L2204" s="327">
        <v>1400.44</v>
      </c>
      <c r="M2204" s="18">
        <f t="shared" si="328"/>
        <v>5.5131466999999998E-3</v>
      </c>
      <c r="N2204" s="18">
        <f t="shared" si="329"/>
        <v>3.7871290999999998E-3</v>
      </c>
      <c r="O2204" s="36">
        <f t="shared" si="330"/>
        <v>1.9131390000000001E-4</v>
      </c>
      <c r="P2204" s="362">
        <f t="shared" si="331"/>
        <v>20470</v>
      </c>
      <c r="Q2204" s="208"/>
      <c r="R2204" s="208"/>
      <c r="S2204" s="208"/>
      <c r="T2204" s="208"/>
      <c r="U2204" s="201">
        <f t="shared" si="332"/>
        <v>20470</v>
      </c>
      <c r="V2204" s="223">
        <f t="shared" si="333"/>
        <v>20470</v>
      </c>
      <c r="W2204" s="155"/>
      <c r="X2204" s="158"/>
      <c r="Y2204" s="152"/>
      <c r="Z2204" s="123"/>
      <c r="AA2204" s="124"/>
      <c r="AB2204" s="118"/>
      <c r="AC2204" s="135"/>
      <c r="AD2204" s="135"/>
      <c r="AE2204" s="144"/>
      <c r="AF2204" s="145"/>
      <c r="AG2204" s="135"/>
    </row>
    <row r="2205" spans="1:33" hidden="1">
      <c r="A2205" s="61" t="s">
        <v>6989</v>
      </c>
      <c r="B2205" s="31" t="s">
        <v>4792</v>
      </c>
      <c r="C2205" s="32" t="s">
        <v>3266</v>
      </c>
      <c r="D2205" s="32" t="s">
        <v>2133</v>
      </c>
      <c r="E2205" s="32" t="s">
        <v>2172</v>
      </c>
      <c r="F2205" s="32" t="s">
        <v>2119</v>
      </c>
      <c r="G2205" s="34" t="s">
        <v>2108</v>
      </c>
      <c r="H2205" s="35" t="s">
        <v>1847</v>
      </c>
      <c r="I2205" s="313">
        <v>7797</v>
      </c>
      <c r="J2205" s="341">
        <v>1090</v>
      </c>
      <c r="K2205" s="357">
        <v>112</v>
      </c>
      <c r="L2205" s="327">
        <v>900.96</v>
      </c>
      <c r="M2205" s="18">
        <f t="shared" si="328"/>
        <v>1.4364499100000001E-2</v>
      </c>
      <c r="N2205" s="18">
        <f t="shared" si="329"/>
        <v>1.73784674E-2</v>
      </c>
      <c r="O2205" s="36">
        <f t="shared" si="330"/>
        <v>8.7790570000000003E-4</v>
      </c>
      <c r="P2205" s="362">
        <f t="shared" si="331"/>
        <v>93935</v>
      </c>
      <c r="Q2205" s="208"/>
      <c r="R2205" s="208"/>
      <c r="S2205" s="208"/>
      <c r="T2205" s="208"/>
      <c r="U2205" s="201">
        <f t="shared" si="332"/>
        <v>93935</v>
      </c>
      <c r="V2205" s="223">
        <f t="shared" si="333"/>
        <v>93935</v>
      </c>
      <c r="W2205" s="155"/>
      <c r="X2205" s="158"/>
      <c r="Y2205" s="152"/>
      <c r="Z2205" s="123"/>
      <c r="AA2205" s="124"/>
      <c r="AB2205" s="118"/>
      <c r="AC2205" s="135"/>
      <c r="AD2205" s="135"/>
      <c r="AE2205" s="144"/>
      <c r="AF2205" s="145"/>
      <c r="AG2205" s="135"/>
    </row>
    <row r="2206" spans="1:33" hidden="1">
      <c r="A2206" s="61" t="s">
        <v>6990</v>
      </c>
      <c r="B2206" s="31" t="s">
        <v>4793</v>
      </c>
      <c r="C2206" s="32" t="s">
        <v>3266</v>
      </c>
      <c r="D2206" s="32" t="s">
        <v>2133</v>
      </c>
      <c r="E2206" s="32" t="s">
        <v>2174</v>
      </c>
      <c r="F2206" s="32" t="s">
        <v>2119</v>
      </c>
      <c r="G2206" s="34" t="s">
        <v>2108</v>
      </c>
      <c r="H2206" s="35" t="s">
        <v>1848</v>
      </c>
      <c r="I2206" s="313">
        <v>9517</v>
      </c>
      <c r="J2206" s="341">
        <v>1374</v>
      </c>
      <c r="K2206" s="357">
        <v>25</v>
      </c>
      <c r="L2206" s="327">
        <v>2435.5100000000002</v>
      </c>
      <c r="M2206" s="18">
        <f t="shared" si="328"/>
        <v>2.6268782000000001E-3</v>
      </c>
      <c r="N2206" s="18">
        <f t="shared" si="329"/>
        <v>1.4819608999999999E-3</v>
      </c>
      <c r="O2206" s="36">
        <f t="shared" si="330"/>
        <v>7.4863999999999993E-5</v>
      </c>
      <c r="P2206" s="362">
        <f t="shared" si="331"/>
        <v>8010</v>
      </c>
      <c r="Q2206" s="208"/>
      <c r="R2206" s="208"/>
      <c r="S2206" s="208"/>
      <c r="T2206" s="208"/>
      <c r="U2206" s="201">
        <f t="shared" si="332"/>
        <v>8010</v>
      </c>
      <c r="V2206" s="223">
        <f t="shared" si="333"/>
        <v>8010</v>
      </c>
      <c r="W2206" s="155"/>
      <c r="X2206" s="158"/>
      <c r="Y2206" s="152"/>
      <c r="Z2206" s="123"/>
      <c r="AA2206" s="124"/>
      <c r="AB2206" s="118"/>
      <c r="AC2206" s="135"/>
      <c r="AD2206" s="135"/>
      <c r="AE2206" s="144"/>
      <c r="AF2206" s="145"/>
      <c r="AG2206" s="135"/>
    </row>
    <row r="2207" spans="1:33" hidden="1">
      <c r="A2207" s="61" t="s">
        <v>6991</v>
      </c>
      <c r="B2207" s="31" t="s">
        <v>4794</v>
      </c>
      <c r="C2207" s="32" t="s">
        <v>3266</v>
      </c>
      <c r="D2207" s="32" t="s">
        <v>2157</v>
      </c>
      <c r="E2207" s="32" t="s">
        <v>2116</v>
      </c>
      <c r="F2207" s="32" t="s">
        <v>2119</v>
      </c>
      <c r="G2207" s="34" t="s">
        <v>2108</v>
      </c>
      <c r="H2207" s="35" t="s">
        <v>2564</v>
      </c>
      <c r="I2207" s="313">
        <v>8020</v>
      </c>
      <c r="J2207" s="341">
        <v>1193</v>
      </c>
      <c r="K2207" s="357">
        <v>31</v>
      </c>
      <c r="L2207" s="327">
        <v>4274.57</v>
      </c>
      <c r="M2207" s="18">
        <f t="shared" si="328"/>
        <v>3.8653365999999998E-3</v>
      </c>
      <c r="N2207" s="18">
        <f t="shared" si="329"/>
        <v>1.078786E-3</v>
      </c>
      <c r="O2207" s="36">
        <f t="shared" si="330"/>
        <v>5.4496800000000003E-5</v>
      </c>
      <c r="P2207" s="362">
        <f t="shared" si="331"/>
        <v>5831</v>
      </c>
      <c r="Q2207" s="208"/>
      <c r="R2207" s="208"/>
      <c r="S2207" s="208"/>
      <c r="T2207" s="208"/>
      <c r="U2207" s="201">
        <f t="shared" si="332"/>
        <v>5831</v>
      </c>
      <c r="V2207" s="223">
        <f t="shared" si="333"/>
        <v>5831</v>
      </c>
      <c r="W2207" s="155"/>
      <c r="X2207" s="158"/>
      <c r="Y2207" s="152"/>
      <c r="Z2207" s="123"/>
      <c r="AA2207" s="124"/>
      <c r="AB2207" s="118"/>
      <c r="AC2207" s="135"/>
      <c r="AD2207" s="135"/>
      <c r="AE2207" s="144"/>
      <c r="AF2207" s="145"/>
      <c r="AG2207" s="135"/>
    </row>
    <row r="2208" spans="1:33" hidden="1">
      <c r="A2208" s="61" t="s">
        <v>6992</v>
      </c>
      <c r="B2208" s="31" t="s">
        <v>4795</v>
      </c>
      <c r="C2208" s="32" t="s">
        <v>3266</v>
      </c>
      <c r="D2208" s="32" t="s">
        <v>2157</v>
      </c>
      <c r="E2208" s="32" t="s">
        <v>2115</v>
      </c>
      <c r="F2208" s="32" t="s">
        <v>2119</v>
      </c>
      <c r="G2208" s="34" t="s">
        <v>2108</v>
      </c>
      <c r="H2208" s="35" t="s">
        <v>1849</v>
      </c>
      <c r="I2208" s="313">
        <v>6084</v>
      </c>
      <c r="J2208" s="341">
        <v>932</v>
      </c>
      <c r="K2208" s="357">
        <v>20</v>
      </c>
      <c r="L2208" s="327">
        <v>1752.75</v>
      </c>
      <c r="M2208" s="18">
        <f t="shared" si="328"/>
        <v>3.2873109000000002E-3</v>
      </c>
      <c r="N2208" s="18">
        <f t="shared" si="329"/>
        <v>1.747981E-3</v>
      </c>
      <c r="O2208" s="36">
        <f t="shared" si="330"/>
        <v>8.8302500000000004E-5</v>
      </c>
      <c r="P2208" s="362">
        <f t="shared" si="331"/>
        <v>9448</v>
      </c>
      <c r="Q2208" s="208"/>
      <c r="R2208" s="208"/>
      <c r="S2208" s="208"/>
      <c r="T2208" s="208"/>
      <c r="U2208" s="201">
        <f t="shared" si="332"/>
        <v>9448</v>
      </c>
      <c r="V2208" s="223">
        <f t="shared" si="333"/>
        <v>9448</v>
      </c>
      <c r="W2208" s="155"/>
      <c r="X2208" s="158"/>
      <c r="Y2208" s="152"/>
      <c r="Z2208" s="123"/>
      <c r="AA2208" s="124"/>
      <c r="AB2208" s="118"/>
      <c r="AC2208" s="135"/>
      <c r="AD2208" s="135"/>
      <c r="AE2208" s="144"/>
      <c r="AF2208" s="145"/>
      <c r="AG2208" s="135"/>
    </row>
    <row r="2209" spans="1:33" hidden="1">
      <c r="A2209" s="61" t="s">
        <v>6993</v>
      </c>
      <c r="B2209" s="31" t="s">
        <v>4796</v>
      </c>
      <c r="C2209" s="32" t="s">
        <v>3266</v>
      </c>
      <c r="D2209" s="32" t="s">
        <v>2157</v>
      </c>
      <c r="E2209" s="32" t="s">
        <v>2120</v>
      </c>
      <c r="F2209" s="32">
        <v>3</v>
      </c>
      <c r="G2209" s="34" t="s">
        <v>2109</v>
      </c>
      <c r="H2209" s="35" t="s">
        <v>1850</v>
      </c>
      <c r="I2209" s="313">
        <v>24375</v>
      </c>
      <c r="J2209" s="341">
        <v>3323</v>
      </c>
      <c r="K2209" s="357">
        <v>72</v>
      </c>
      <c r="L2209" s="327">
        <v>2371</v>
      </c>
      <c r="M2209" s="18">
        <f t="shared" si="328"/>
        <v>2.9538461E-3</v>
      </c>
      <c r="N2209" s="18">
        <f t="shared" si="329"/>
        <v>4.1398694999999998E-3</v>
      </c>
      <c r="O2209" s="36">
        <f t="shared" si="330"/>
        <v>2.0913320000000001E-4</v>
      </c>
      <c r="P2209" s="362">
        <f t="shared" si="331"/>
        <v>22377</v>
      </c>
      <c r="Q2209" s="208"/>
      <c r="R2209" s="208"/>
      <c r="S2209" s="208"/>
      <c r="T2209" s="208"/>
      <c r="U2209" s="201">
        <f t="shared" si="332"/>
        <v>22377</v>
      </c>
      <c r="V2209" s="223">
        <f t="shared" si="333"/>
        <v>22377</v>
      </c>
      <c r="W2209" s="155"/>
      <c r="X2209" s="158"/>
      <c r="Y2209" s="152"/>
      <c r="Z2209" s="123"/>
      <c r="AA2209" s="124"/>
      <c r="AB2209" s="118"/>
      <c r="AC2209" s="135"/>
      <c r="AD2209" s="135"/>
      <c r="AE2209" s="144"/>
      <c r="AF2209" s="145"/>
      <c r="AG2209" s="135"/>
    </row>
    <row r="2210" spans="1:33" hidden="1">
      <c r="A2210" s="61" t="s">
        <v>6994</v>
      </c>
      <c r="B2210" s="31" t="s">
        <v>4797</v>
      </c>
      <c r="C2210" s="32" t="s">
        <v>3266</v>
      </c>
      <c r="D2210" s="32" t="s">
        <v>2157</v>
      </c>
      <c r="E2210" s="32" t="s">
        <v>2122</v>
      </c>
      <c r="F2210" s="32" t="s">
        <v>2119</v>
      </c>
      <c r="G2210" s="34" t="s">
        <v>2108</v>
      </c>
      <c r="H2210" s="35" t="s">
        <v>1851</v>
      </c>
      <c r="I2210" s="313">
        <v>5329</v>
      </c>
      <c r="J2210" s="341">
        <v>815</v>
      </c>
      <c r="K2210" s="357">
        <v>0</v>
      </c>
      <c r="L2210" s="327">
        <v>3136.23</v>
      </c>
      <c r="M2210" s="18">
        <f t="shared" si="328"/>
        <v>0</v>
      </c>
      <c r="N2210" s="18">
        <f t="shared" si="329"/>
        <v>0</v>
      </c>
      <c r="O2210" s="36">
        <f t="shared" si="330"/>
        <v>0</v>
      </c>
      <c r="P2210" s="362">
        <f t="shared" si="331"/>
        <v>0</v>
      </c>
      <c r="Q2210" s="208"/>
      <c r="R2210" s="208"/>
      <c r="S2210" s="208"/>
      <c r="T2210" s="208"/>
      <c r="U2210" s="201">
        <f t="shared" si="332"/>
        <v>0</v>
      </c>
      <c r="V2210" s="223">
        <f t="shared" si="333"/>
        <v>0</v>
      </c>
      <c r="W2210" s="155"/>
      <c r="X2210" s="158"/>
      <c r="Y2210" s="152"/>
      <c r="Z2210" s="123"/>
      <c r="AA2210" s="124"/>
      <c r="AB2210" s="118"/>
      <c r="AC2210" s="135"/>
      <c r="AD2210" s="135"/>
      <c r="AE2210" s="144"/>
      <c r="AF2210" s="145"/>
      <c r="AG2210" s="135"/>
    </row>
    <row r="2211" spans="1:33" hidden="1">
      <c r="A2211" s="61" t="s">
        <v>6995</v>
      </c>
      <c r="B2211" s="31" t="s">
        <v>4798</v>
      </c>
      <c r="C2211" s="32" t="s">
        <v>3266</v>
      </c>
      <c r="D2211" s="32" t="s">
        <v>2157</v>
      </c>
      <c r="E2211" s="32" t="s">
        <v>2124</v>
      </c>
      <c r="F2211" s="32" t="s">
        <v>2119</v>
      </c>
      <c r="G2211" s="34" t="s">
        <v>2108</v>
      </c>
      <c r="H2211" s="35" t="s">
        <v>1852</v>
      </c>
      <c r="I2211" s="313">
        <v>3765</v>
      </c>
      <c r="J2211" s="341">
        <v>508</v>
      </c>
      <c r="K2211" s="357">
        <v>3</v>
      </c>
      <c r="L2211" s="327">
        <v>3750.05</v>
      </c>
      <c r="M2211" s="18">
        <f t="shared" si="328"/>
        <v>7.9681269999999995E-4</v>
      </c>
      <c r="N2211" s="18">
        <f t="shared" si="329"/>
        <v>1.0794009999999999E-4</v>
      </c>
      <c r="O2211" s="36">
        <f t="shared" si="330"/>
        <v>5.4527000000000003E-6</v>
      </c>
      <c r="P2211" s="362">
        <f t="shared" si="331"/>
        <v>583</v>
      </c>
      <c r="Q2211" s="208"/>
      <c r="R2211" s="208"/>
      <c r="S2211" s="208"/>
      <c r="T2211" s="208"/>
      <c r="U2211" s="201">
        <f t="shared" si="332"/>
        <v>583</v>
      </c>
      <c r="V2211" s="223">
        <f t="shared" si="333"/>
        <v>583</v>
      </c>
      <c r="W2211" s="155"/>
      <c r="X2211" s="158"/>
      <c r="Y2211" s="152"/>
      <c r="Z2211" s="123"/>
      <c r="AA2211" s="124"/>
      <c r="AB2211" s="118"/>
      <c r="AC2211" s="135"/>
      <c r="AD2211" s="135"/>
      <c r="AE2211" s="144"/>
      <c r="AF2211" s="145"/>
      <c r="AG2211" s="135"/>
    </row>
    <row r="2212" spans="1:33" hidden="1">
      <c r="A2212" s="61" t="s">
        <v>6996</v>
      </c>
      <c r="B2212" s="31" t="s">
        <v>4799</v>
      </c>
      <c r="C2212" s="32" t="s">
        <v>3266</v>
      </c>
      <c r="D2212" s="32" t="s">
        <v>2157</v>
      </c>
      <c r="E2212" s="32" t="s">
        <v>2126</v>
      </c>
      <c r="F2212" s="32" t="s">
        <v>2119</v>
      </c>
      <c r="G2212" s="34" t="s">
        <v>2108</v>
      </c>
      <c r="H2212" s="35" t="s">
        <v>1853</v>
      </c>
      <c r="I2212" s="313">
        <v>3791</v>
      </c>
      <c r="J2212" s="341">
        <v>495</v>
      </c>
      <c r="K2212" s="357">
        <v>7</v>
      </c>
      <c r="L2212" s="327">
        <v>1066.01</v>
      </c>
      <c r="M2212" s="18">
        <f t="shared" si="328"/>
        <v>1.8464785000000001E-3</v>
      </c>
      <c r="N2212" s="18">
        <f t="shared" si="329"/>
        <v>8.5740920000000002E-4</v>
      </c>
      <c r="O2212" s="36">
        <f t="shared" si="330"/>
        <v>4.3313599999999998E-5</v>
      </c>
      <c r="P2212" s="362">
        <f t="shared" si="331"/>
        <v>4634</v>
      </c>
      <c r="Q2212" s="208"/>
      <c r="R2212" s="208"/>
      <c r="S2212" s="208"/>
      <c r="T2212" s="208"/>
      <c r="U2212" s="201">
        <f t="shared" si="332"/>
        <v>4634</v>
      </c>
      <c r="V2212" s="223">
        <f t="shared" si="333"/>
        <v>4634</v>
      </c>
      <c r="W2212" s="155"/>
      <c r="X2212" s="158"/>
      <c r="Y2212" s="152"/>
      <c r="Z2212" s="123"/>
      <c r="AA2212" s="124"/>
      <c r="AB2212" s="118"/>
      <c r="AC2212" s="135"/>
      <c r="AD2212" s="135"/>
      <c r="AE2212" s="144"/>
      <c r="AF2212" s="145"/>
      <c r="AG2212" s="135"/>
    </row>
    <row r="2213" spans="1:33" hidden="1">
      <c r="A2213" s="61" t="s">
        <v>6997</v>
      </c>
      <c r="B2213" s="31" t="s">
        <v>4800</v>
      </c>
      <c r="C2213" s="32" t="s">
        <v>3266</v>
      </c>
      <c r="D2213" s="32" t="s">
        <v>2157</v>
      </c>
      <c r="E2213" s="32" t="s">
        <v>2133</v>
      </c>
      <c r="F2213" s="32" t="s">
        <v>2119</v>
      </c>
      <c r="G2213" s="34" t="s">
        <v>2108</v>
      </c>
      <c r="H2213" s="35" t="s">
        <v>1854</v>
      </c>
      <c r="I2213" s="313">
        <v>4934</v>
      </c>
      <c r="J2213" s="341">
        <v>694</v>
      </c>
      <c r="K2213" s="357">
        <v>4</v>
      </c>
      <c r="L2213" s="327">
        <v>1487.13</v>
      </c>
      <c r="M2213" s="18">
        <f t="shared" si="328"/>
        <v>8.107012E-4</v>
      </c>
      <c r="N2213" s="18">
        <f t="shared" si="329"/>
        <v>3.7833039999999999E-4</v>
      </c>
      <c r="O2213" s="36">
        <f t="shared" si="330"/>
        <v>1.9111999999999999E-5</v>
      </c>
      <c r="P2213" s="362">
        <f t="shared" si="331"/>
        <v>2044</v>
      </c>
      <c r="Q2213" s="208"/>
      <c r="R2213" s="208"/>
      <c r="S2213" s="208"/>
      <c r="T2213" s="208"/>
      <c r="U2213" s="201">
        <f t="shared" si="332"/>
        <v>2044</v>
      </c>
      <c r="V2213" s="223">
        <f t="shared" si="333"/>
        <v>2044</v>
      </c>
      <c r="W2213" s="155"/>
      <c r="X2213" s="158"/>
      <c r="Y2213" s="152"/>
      <c r="Z2213" s="123"/>
      <c r="AA2213" s="124"/>
      <c r="AB2213" s="118"/>
      <c r="AC2213" s="135"/>
      <c r="AD2213" s="135"/>
      <c r="AE2213" s="144"/>
      <c r="AF2213" s="145"/>
      <c r="AG2213" s="135"/>
    </row>
    <row r="2214" spans="1:33" hidden="1">
      <c r="A2214" s="61" t="s">
        <v>6998</v>
      </c>
      <c r="B2214" s="31" t="s">
        <v>4801</v>
      </c>
      <c r="C2214" s="32" t="s">
        <v>3266</v>
      </c>
      <c r="D2214" s="32" t="s">
        <v>2159</v>
      </c>
      <c r="E2214" s="32" t="s">
        <v>2116</v>
      </c>
      <c r="F2214" s="32" t="s">
        <v>2117</v>
      </c>
      <c r="G2214" s="34" t="s">
        <v>2107</v>
      </c>
      <c r="H2214" s="40" t="s">
        <v>1855</v>
      </c>
      <c r="I2214" s="313">
        <v>21247</v>
      </c>
      <c r="J2214" s="341">
        <v>2643</v>
      </c>
      <c r="K2214" s="357">
        <v>43</v>
      </c>
      <c r="L2214" s="327">
        <v>2227.69</v>
      </c>
      <c r="M2214" s="18">
        <f t="shared" si="328"/>
        <v>2.0238151E-3</v>
      </c>
      <c r="N2214" s="18">
        <f t="shared" si="329"/>
        <v>2.4011165000000002E-3</v>
      </c>
      <c r="O2214" s="36">
        <f t="shared" si="330"/>
        <v>1.212968E-4</v>
      </c>
      <c r="P2214" s="362">
        <f t="shared" si="331"/>
        <v>12978</v>
      </c>
      <c r="Q2214" s="208"/>
      <c r="R2214" s="208"/>
      <c r="S2214" s="208"/>
      <c r="T2214" s="208"/>
      <c r="U2214" s="201">
        <f t="shared" si="332"/>
        <v>12978</v>
      </c>
      <c r="V2214" s="223">
        <f t="shared" si="333"/>
        <v>12978</v>
      </c>
      <c r="W2214" s="155"/>
      <c r="X2214" s="158"/>
      <c r="Y2214" s="152"/>
      <c r="Z2214" s="123"/>
      <c r="AA2214" s="124"/>
      <c r="AB2214" s="118"/>
      <c r="AC2214" s="135"/>
      <c r="AD2214" s="135"/>
      <c r="AE2214" s="144"/>
      <c r="AF2214" s="145"/>
      <c r="AG2214" s="135"/>
    </row>
    <row r="2215" spans="1:33" hidden="1">
      <c r="A2215" s="61" t="s">
        <v>6999</v>
      </c>
      <c r="B2215" s="31" t="s">
        <v>4802</v>
      </c>
      <c r="C2215" s="32" t="s">
        <v>3266</v>
      </c>
      <c r="D2215" s="32" t="s">
        <v>2159</v>
      </c>
      <c r="E2215" s="32" t="s">
        <v>2115</v>
      </c>
      <c r="F2215" s="32" t="s">
        <v>2119</v>
      </c>
      <c r="G2215" s="34" t="s">
        <v>2108</v>
      </c>
      <c r="H2215" s="40" t="s">
        <v>1856</v>
      </c>
      <c r="I2215" s="313">
        <v>7832</v>
      </c>
      <c r="J2215" s="341">
        <v>1023</v>
      </c>
      <c r="K2215" s="357">
        <v>125</v>
      </c>
      <c r="L2215" s="327">
        <v>1026.29</v>
      </c>
      <c r="M2215" s="18">
        <f t="shared" si="328"/>
        <v>1.5960163400000001E-2</v>
      </c>
      <c r="N2215" s="18">
        <f t="shared" si="329"/>
        <v>1.59089995E-2</v>
      </c>
      <c r="O2215" s="36">
        <f t="shared" si="330"/>
        <v>8.0367280000000001E-4</v>
      </c>
      <c r="P2215" s="362">
        <f t="shared" si="331"/>
        <v>85992</v>
      </c>
      <c r="Q2215" s="208"/>
      <c r="R2215" s="208"/>
      <c r="S2215" s="208"/>
      <c r="T2215" s="208"/>
      <c r="U2215" s="201">
        <f t="shared" si="332"/>
        <v>85992</v>
      </c>
      <c r="V2215" s="223">
        <f t="shared" si="333"/>
        <v>85992</v>
      </c>
      <c r="W2215" s="155"/>
      <c r="X2215" s="158"/>
      <c r="Y2215" s="152"/>
      <c r="Z2215" s="123"/>
      <c r="AA2215" s="124"/>
      <c r="AB2215" s="118"/>
      <c r="AC2215" s="135"/>
      <c r="AD2215" s="135"/>
      <c r="AE2215" s="144"/>
      <c r="AF2215" s="145"/>
      <c r="AG2215" s="135"/>
    </row>
    <row r="2216" spans="1:33" hidden="1">
      <c r="A2216" s="61" t="s">
        <v>7000</v>
      </c>
      <c r="B2216" s="31" t="s">
        <v>4803</v>
      </c>
      <c r="C2216" s="32" t="s">
        <v>3266</v>
      </c>
      <c r="D2216" s="32" t="s">
        <v>2159</v>
      </c>
      <c r="E2216" s="32" t="s">
        <v>2120</v>
      </c>
      <c r="F2216" s="32" t="s">
        <v>2119</v>
      </c>
      <c r="G2216" s="34" t="s">
        <v>2108</v>
      </c>
      <c r="H2216" s="40" t="s">
        <v>1857</v>
      </c>
      <c r="I2216" s="313">
        <v>2985</v>
      </c>
      <c r="J2216" s="341">
        <v>307</v>
      </c>
      <c r="K2216" s="357">
        <v>19</v>
      </c>
      <c r="L2216" s="327">
        <v>1066.02</v>
      </c>
      <c r="M2216" s="18">
        <f t="shared" si="328"/>
        <v>6.3651591E-3</v>
      </c>
      <c r="N2216" s="18">
        <f t="shared" si="329"/>
        <v>1.8330836000000001E-3</v>
      </c>
      <c r="O2216" s="36">
        <f t="shared" si="330"/>
        <v>9.2601600000000005E-5</v>
      </c>
      <c r="P2216" s="362">
        <f t="shared" si="331"/>
        <v>9908</v>
      </c>
      <c r="Q2216" s="208"/>
      <c r="R2216" s="208"/>
      <c r="S2216" s="208"/>
      <c r="T2216" s="208"/>
      <c r="U2216" s="201">
        <f t="shared" si="332"/>
        <v>9908</v>
      </c>
      <c r="V2216" s="223">
        <f t="shared" si="333"/>
        <v>9908</v>
      </c>
      <c r="W2216" s="155"/>
      <c r="X2216" s="158"/>
      <c r="Y2216" s="152"/>
      <c r="Z2216" s="123"/>
      <c r="AA2216" s="124"/>
      <c r="AB2216" s="118"/>
      <c r="AC2216" s="135"/>
      <c r="AD2216" s="135"/>
      <c r="AE2216" s="144"/>
      <c r="AF2216" s="145"/>
      <c r="AG2216" s="135"/>
    </row>
    <row r="2217" spans="1:33" hidden="1">
      <c r="A2217" s="61" t="s">
        <v>7001</v>
      </c>
      <c r="B2217" s="31" t="s">
        <v>4804</v>
      </c>
      <c r="C2217" s="32" t="s">
        <v>3266</v>
      </c>
      <c r="D2217" s="32" t="s">
        <v>2159</v>
      </c>
      <c r="E2217" s="32" t="s">
        <v>2122</v>
      </c>
      <c r="F2217" s="32">
        <v>3</v>
      </c>
      <c r="G2217" s="34" t="s">
        <v>2109</v>
      </c>
      <c r="H2217" s="40" t="s">
        <v>2637</v>
      </c>
      <c r="I2217" s="313">
        <v>6251</v>
      </c>
      <c r="J2217" s="341">
        <v>756</v>
      </c>
      <c r="K2217" s="357">
        <v>53</v>
      </c>
      <c r="L2217" s="327">
        <v>1050.8399999999999</v>
      </c>
      <c r="M2217" s="18">
        <f t="shared" si="328"/>
        <v>8.4786433999999994E-3</v>
      </c>
      <c r="N2217" s="18">
        <f t="shared" si="329"/>
        <v>6.0997433999999996E-3</v>
      </c>
      <c r="O2217" s="36">
        <f t="shared" si="330"/>
        <v>3.0813990000000001E-4</v>
      </c>
      <c r="P2217" s="362">
        <f t="shared" si="331"/>
        <v>32970</v>
      </c>
      <c r="Q2217" s="208"/>
      <c r="R2217" s="208"/>
      <c r="S2217" s="208"/>
      <c r="T2217" s="208"/>
      <c r="U2217" s="201">
        <f t="shared" si="332"/>
        <v>32970</v>
      </c>
      <c r="V2217" s="223">
        <f t="shared" si="333"/>
        <v>32970</v>
      </c>
      <c r="W2217" s="155"/>
      <c r="X2217" s="158"/>
      <c r="Y2217" s="152"/>
      <c r="Z2217" s="123"/>
      <c r="AA2217" s="124"/>
      <c r="AB2217" s="118"/>
      <c r="AC2217" s="135"/>
      <c r="AD2217" s="135"/>
      <c r="AE2217" s="144"/>
      <c r="AF2217" s="145"/>
      <c r="AG2217" s="135"/>
    </row>
    <row r="2218" spans="1:33" hidden="1">
      <c r="A2218" s="61" t="s">
        <v>7002</v>
      </c>
      <c r="B2218" s="31" t="s">
        <v>4805</v>
      </c>
      <c r="C2218" s="32" t="s">
        <v>3266</v>
      </c>
      <c r="D2218" s="32" t="s">
        <v>2159</v>
      </c>
      <c r="E2218" s="32" t="s">
        <v>2124</v>
      </c>
      <c r="F2218" s="32" t="s">
        <v>2119</v>
      </c>
      <c r="G2218" s="34" t="s">
        <v>2108</v>
      </c>
      <c r="H2218" s="40" t="s">
        <v>1858</v>
      </c>
      <c r="I2218" s="313">
        <v>5665</v>
      </c>
      <c r="J2218" s="341">
        <v>781</v>
      </c>
      <c r="K2218" s="357">
        <v>60</v>
      </c>
      <c r="L2218" s="327">
        <v>1085.29</v>
      </c>
      <c r="M2218" s="18">
        <f t="shared" si="328"/>
        <v>1.05913503E-2</v>
      </c>
      <c r="N2218" s="18">
        <f t="shared" si="329"/>
        <v>7.6217827000000004E-3</v>
      </c>
      <c r="O2218" s="36">
        <f t="shared" si="330"/>
        <v>3.8502849999999999E-4</v>
      </c>
      <c r="P2218" s="362">
        <f t="shared" si="331"/>
        <v>41198</v>
      </c>
      <c r="Q2218" s="208"/>
      <c r="R2218" s="208"/>
      <c r="S2218" s="208"/>
      <c r="T2218" s="208"/>
      <c r="U2218" s="201">
        <f t="shared" si="332"/>
        <v>41198</v>
      </c>
      <c r="V2218" s="223">
        <f t="shared" si="333"/>
        <v>41198</v>
      </c>
      <c r="W2218" s="155"/>
      <c r="X2218" s="158"/>
      <c r="Y2218" s="152"/>
      <c r="Z2218" s="123"/>
      <c r="AA2218" s="124"/>
      <c r="AB2218" s="118"/>
      <c r="AC2218" s="135"/>
      <c r="AD2218" s="135"/>
      <c r="AE2218" s="144"/>
      <c r="AF2218" s="145"/>
      <c r="AG2218" s="135"/>
    </row>
    <row r="2219" spans="1:33" hidden="1">
      <c r="A2219" s="61" t="s">
        <v>7003</v>
      </c>
      <c r="B2219" s="31" t="s">
        <v>4806</v>
      </c>
      <c r="C2219" s="32" t="s">
        <v>3266</v>
      </c>
      <c r="D2219" s="32" t="s">
        <v>2159</v>
      </c>
      <c r="E2219" s="32" t="s">
        <v>2126</v>
      </c>
      <c r="F2219" s="32">
        <v>3</v>
      </c>
      <c r="G2219" s="34" t="s">
        <v>2109</v>
      </c>
      <c r="H2219" s="40" t="s">
        <v>2630</v>
      </c>
      <c r="I2219" s="313">
        <v>12706</v>
      </c>
      <c r="J2219" s="341">
        <v>1631</v>
      </c>
      <c r="K2219" s="357">
        <v>109</v>
      </c>
      <c r="L2219" s="327">
        <v>1412.18</v>
      </c>
      <c r="M2219" s="18">
        <f t="shared" si="328"/>
        <v>8.5786241999999992E-3</v>
      </c>
      <c r="N2219" s="18">
        <f t="shared" si="329"/>
        <v>9.9078984000000002E-3</v>
      </c>
      <c r="O2219" s="36">
        <f t="shared" si="330"/>
        <v>5.0051589999999997E-4</v>
      </c>
      <c r="P2219" s="362">
        <f t="shared" si="331"/>
        <v>53555</v>
      </c>
      <c r="Q2219" s="208"/>
      <c r="R2219" s="208"/>
      <c r="S2219" s="208"/>
      <c r="T2219" s="208"/>
      <c r="U2219" s="201">
        <f t="shared" si="332"/>
        <v>53555</v>
      </c>
      <c r="V2219" s="223">
        <f t="shared" si="333"/>
        <v>53555</v>
      </c>
      <c r="W2219" s="155"/>
      <c r="X2219" s="158"/>
      <c r="Y2219" s="152"/>
      <c r="Z2219" s="123"/>
      <c r="AA2219" s="124"/>
      <c r="AB2219" s="118"/>
      <c r="AC2219" s="135"/>
      <c r="AD2219" s="135"/>
      <c r="AE2219" s="144"/>
      <c r="AF2219" s="145"/>
      <c r="AG2219" s="135"/>
    </row>
    <row r="2220" spans="1:33" hidden="1">
      <c r="A2220" s="61" t="s">
        <v>7004</v>
      </c>
      <c r="B2220" s="31" t="s">
        <v>4807</v>
      </c>
      <c r="C2220" s="32" t="s">
        <v>3266</v>
      </c>
      <c r="D2220" s="32" t="s">
        <v>2159</v>
      </c>
      <c r="E2220" s="32" t="s">
        <v>2133</v>
      </c>
      <c r="F2220" s="32" t="s">
        <v>2119</v>
      </c>
      <c r="G2220" s="34" t="s">
        <v>2108</v>
      </c>
      <c r="H2220" s="40" t="s">
        <v>1855</v>
      </c>
      <c r="I2220" s="313">
        <v>7855</v>
      </c>
      <c r="J2220" s="341">
        <v>1268</v>
      </c>
      <c r="K2220" s="357">
        <v>20</v>
      </c>
      <c r="L2220" s="327">
        <v>1437.75</v>
      </c>
      <c r="M2220" s="18">
        <f t="shared" si="328"/>
        <v>2.5461489000000001E-3</v>
      </c>
      <c r="N2220" s="18">
        <f t="shared" si="329"/>
        <v>2.2455342000000001E-3</v>
      </c>
      <c r="O2220" s="36">
        <f t="shared" si="330"/>
        <v>1.134373E-4</v>
      </c>
      <c r="P2220" s="362">
        <f t="shared" si="331"/>
        <v>12137</v>
      </c>
      <c r="Q2220" s="208"/>
      <c r="R2220" s="208"/>
      <c r="S2220" s="208"/>
      <c r="T2220" s="208"/>
      <c r="U2220" s="201">
        <f t="shared" si="332"/>
        <v>12137</v>
      </c>
      <c r="V2220" s="223">
        <f t="shared" si="333"/>
        <v>12137</v>
      </c>
      <c r="W2220" s="155"/>
      <c r="X2220" s="158"/>
      <c r="Y2220" s="152"/>
      <c r="Z2220" s="123"/>
      <c r="AA2220" s="124"/>
      <c r="AB2220" s="118"/>
      <c r="AC2220" s="135"/>
      <c r="AD2220" s="135"/>
      <c r="AE2220" s="144"/>
      <c r="AF2220" s="145"/>
      <c r="AG2220" s="135"/>
    </row>
    <row r="2221" spans="1:33" hidden="1">
      <c r="A2221" s="61" t="s">
        <v>7005</v>
      </c>
      <c r="B2221" s="31" t="s">
        <v>4808</v>
      </c>
      <c r="C2221" s="32" t="s">
        <v>3266</v>
      </c>
      <c r="D2221" s="32" t="s">
        <v>2159</v>
      </c>
      <c r="E2221" s="32" t="s">
        <v>2157</v>
      </c>
      <c r="F2221" s="32" t="s">
        <v>2119</v>
      </c>
      <c r="G2221" s="34" t="s">
        <v>2108</v>
      </c>
      <c r="H2221" s="35" t="s">
        <v>1859</v>
      </c>
      <c r="I2221" s="313">
        <v>6873</v>
      </c>
      <c r="J2221" s="341">
        <v>1189</v>
      </c>
      <c r="K2221" s="357">
        <v>56</v>
      </c>
      <c r="L2221" s="327">
        <v>1377.29</v>
      </c>
      <c r="M2221" s="18">
        <f t="shared" ref="M2221:M2284" si="334" xml:space="preserve"> ROUNDDOWN(K2221/I2221,10)</f>
        <v>8.1478248E-3</v>
      </c>
      <c r="N2221" s="18">
        <f t="shared" ref="N2221:N2284" si="335">ROUNDDOWN(J2221*M2221/L2221,10)</f>
        <v>7.0339316000000004E-3</v>
      </c>
      <c r="O2221" s="36">
        <f t="shared" ref="O2221:O2284" si="336">ROUNDDOWN(N2221/$N$2500,10)</f>
        <v>3.5533210000000001E-4</v>
      </c>
      <c r="P2221" s="362">
        <f t="shared" si="331"/>
        <v>38020</v>
      </c>
      <c r="Q2221" s="208"/>
      <c r="R2221" s="208"/>
      <c r="S2221" s="208"/>
      <c r="T2221" s="208"/>
      <c r="U2221" s="201">
        <f t="shared" si="332"/>
        <v>38020</v>
      </c>
      <c r="V2221" s="223">
        <f t="shared" si="333"/>
        <v>38020</v>
      </c>
      <c r="W2221" s="155"/>
      <c r="X2221" s="158"/>
      <c r="Y2221" s="152"/>
      <c r="Z2221" s="123"/>
      <c r="AA2221" s="124"/>
      <c r="AB2221" s="118"/>
      <c r="AC2221" s="135"/>
      <c r="AD2221" s="135"/>
      <c r="AE2221" s="144"/>
      <c r="AF2221" s="145"/>
      <c r="AG2221" s="135"/>
    </row>
    <row r="2222" spans="1:33" hidden="1">
      <c r="A2222" s="61" t="s">
        <v>7006</v>
      </c>
      <c r="B2222" s="31" t="s">
        <v>4809</v>
      </c>
      <c r="C2222" s="32" t="s">
        <v>3266</v>
      </c>
      <c r="D2222" s="32" t="s">
        <v>2159</v>
      </c>
      <c r="E2222" s="32" t="s">
        <v>2159</v>
      </c>
      <c r="F2222" s="32" t="s">
        <v>2119</v>
      </c>
      <c r="G2222" s="34" t="s">
        <v>2108</v>
      </c>
      <c r="H2222" s="35" t="s">
        <v>1860</v>
      </c>
      <c r="I2222" s="313">
        <v>4471</v>
      </c>
      <c r="J2222" s="341">
        <v>558</v>
      </c>
      <c r="K2222" s="357">
        <v>41</v>
      </c>
      <c r="L2222" s="327">
        <v>964.92</v>
      </c>
      <c r="M2222" s="18">
        <f t="shared" si="334"/>
        <v>9.1702079999999991E-3</v>
      </c>
      <c r="N2222" s="18">
        <f t="shared" si="335"/>
        <v>5.3030053999999997E-3</v>
      </c>
      <c r="O2222" s="36">
        <f t="shared" si="336"/>
        <v>2.6789119999999999E-4</v>
      </c>
      <c r="P2222" s="362">
        <f t="shared" ref="P2222:P2285" si="337">ROUNDDOWN(107000000*O2222,0)</f>
        <v>28664</v>
      </c>
      <c r="Q2222" s="208"/>
      <c r="R2222" s="208"/>
      <c r="S2222" s="208"/>
      <c r="T2222" s="208"/>
      <c r="U2222" s="201">
        <f t="shared" ref="U2222:U2285" si="338">MIN(P2222:S2222)</f>
        <v>28664</v>
      </c>
      <c r="V2222" s="223">
        <f t="shared" si="333"/>
        <v>28664</v>
      </c>
      <c r="W2222" s="155"/>
      <c r="X2222" s="158"/>
      <c r="Y2222" s="152"/>
      <c r="Z2222" s="123"/>
      <c r="AA2222" s="124"/>
      <c r="AB2222" s="118"/>
      <c r="AC2222" s="135"/>
      <c r="AD2222" s="135"/>
      <c r="AE2222" s="144"/>
      <c r="AF2222" s="145"/>
      <c r="AG2222" s="135"/>
    </row>
    <row r="2223" spans="1:33" hidden="1">
      <c r="A2223" s="61" t="s">
        <v>7007</v>
      </c>
      <c r="B2223" s="31" t="s">
        <v>4810</v>
      </c>
      <c r="C2223" s="32" t="s">
        <v>3266</v>
      </c>
      <c r="D2223" s="32" t="s">
        <v>2159</v>
      </c>
      <c r="E2223" s="32" t="s">
        <v>2172</v>
      </c>
      <c r="F2223" s="32" t="s">
        <v>2119</v>
      </c>
      <c r="G2223" s="34" t="s">
        <v>2108</v>
      </c>
      <c r="H2223" s="35" t="s">
        <v>1861</v>
      </c>
      <c r="I2223" s="313">
        <v>6152</v>
      </c>
      <c r="J2223" s="341">
        <v>966</v>
      </c>
      <c r="K2223" s="357">
        <v>47</v>
      </c>
      <c r="L2223" s="327">
        <v>2246.39</v>
      </c>
      <c r="M2223" s="18">
        <f t="shared" si="334"/>
        <v>7.6397918999999998E-3</v>
      </c>
      <c r="N2223" s="18">
        <f t="shared" si="335"/>
        <v>3.2852883E-3</v>
      </c>
      <c r="O2223" s="36">
        <f t="shared" si="336"/>
        <v>1.659624E-4</v>
      </c>
      <c r="P2223" s="362">
        <f t="shared" si="337"/>
        <v>17757</v>
      </c>
      <c r="Q2223" s="208"/>
      <c r="R2223" s="208"/>
      <c r="S2223" s="208"/>
      <c r="T2223" s="208"/>
      <c r="U2223" s="201">
        <f t="shared" si="338"/>
        <v>17757</v>
      </c>
      <c r="V2223" s="223">
        <f t="shared" si="333"/>
        <v>17757</v>
      </c>
      <c r="W2223" s="155"/>
      <c r="X2223" s="158"/>
      <c r="Y2223" s="152"/>
      <c r="Z2223" s="123"/>
      <c r="AA2223" s="124"/>
      <c r="AB2223" s="118"/>
      <c r="AC2223" s="135"/>
      <c r="AD2223" s="135"/>
      <c r="AE2223" s="144"/>
      <c r="AF2223" s="145"/>
      <c r="AG2223" s="135"/>
    </row>
    <row r="2224" spans="1:33" hidden="1">
      <c r="A2224" s="61" t="s">
        <v>7008</v>
      </c>
      <c r="B2224" s="31" t="s">
        <v>4811</v>
      </c>
      <c r="C2224" s="32" t="s">
        <v>3266</v>
      </c>
      <c r="D2224" s="32" t="s">
        <v>2159</v>
      </c>
      <c r="E2224" s="32" t="s">
        <v>2174</v>
      </c>
      <c r="F2224" s="32">
        <v>3</v>
      </c>
      <c r="G2224" s="34" t="s">
        <v>2109</v>
      </c>
      <c r="H2224" s="35" t="s">
        <v>1862</v>
      </c>
      <c r="I2224" s="313">
        <v>4071</v>
      </c>
      <c r="J2224" s="341">
        <v>532</v>
      </c>
      <c r="K2224" s="357">
        <v>51</v>
      </c>
      <c r="L2224" s="327">
        <v>932.85</v>
      </c>
      <c r="M2224" s="18">
        <f t="shared" si="334"/>
        <v>1.2527634399999999E-2</v>
      </c>
      <c r="N2224" s="18">
        <f t="shared" si="335"/>
        <v>7.1444513999999997E-3</v>
      </c>
      <c r="O2224" s="36">
        <f t="shared" si="336"/>
        <v>3.609153E-4</v>
      </c>
      <c r="P2224" s="362">
        <f t="shared" si="337"/>
        <v>38617</v>
      </c>
      <c r="Q2224" s="208"/>
      <c r="R2224" s="208"/>
      <c r="S2224" s="208"/>
      <c r="T2224" s="208"/>
      <c r="U2224" s="201">
        <f t="shared" si="338"/>
        <v>38617</v>
      </c>
      <c r="V2224" s="223">
        <f t="shared" si="333"/>
        <v>38617</v>
      </c>
      <c r="W2224" s="155"/>
      <c r="X2224" s="158"/>
      <c r="Y2224" s="152"/>
      <c r="Z2224" s="123"/>
      <c r="AA2224" s="124"/>
      <c r="AB2224" s="118"/>
      <c r="AC2224" s="135"/>
      <c r="AD2224" s="135"/>
      <c r="AE2224" s="144"/>
      <c r="AF2224" s="145"/>
      <c r="AG2224" s="135"/>
    </row>
    <row r="2225" spans="1:33" hidden="1">
      <c r="A2225" s="61" t="s">
        <v>7009</v>
      </c>
      <c r="B2225" s="31" t="s">
        <v>4812</v>
      </c>
      <c r="C2225" s="32" t="s">
        <v>3266</v>
      </c>
      <c r="D2225" s="32" t="s">
        <v>2172</v>
      </c>
      <c r="E2225" s="32" t="s">
        <v>2116</v>
      </c>
      <c r="F2225" s="32">
        <v>3</v>
      </c>
      <c r="G2225" s="34" t="s">
        <v>2109</v>
      </c>
      <c r="H2225" s="35" t="s">
        <v>1863</v>
      </c>
      <c r="I2225" s="313">
        <v>12077</v>
      </c>
      <c r="J2225" s="341">
        <v>1667</v>
      </c>
      <c r="K2225" s="357">
        <v>100</v>
      </c>
      <c r="L2225" s="327">
        <v>1394.8</v>
      </c>
      <c r="M2225" s="18">
        <f t="shared" si="334"/>
        <v>8.2802020000000004E-3</v>
      </c>
      <c r="N2225" s="18">
        <f t="shared" si="335"/>
        <v>9.8961116999999998E-3</v>
      </c>
      <c r="O2225" s="36">
        <f t="shared" si="336"/>
        <v>4.9992050000000001E-4</v>
      </c>
      <c r="P2225" s="362">
        <f t="shared" si="337"/>
        <v>53491</v>
      </c>
      <c r="Q2225" s="208"/>
      <c r="R2225" s="208"/>
      <c r="S2225" s="208"/>
      <c r="T2225" s="208"/>
      <c r="U2225" s="201">
        <f t="shared" si="338"/>
        <v>53491</v>
      </c>
      <c r="V2225" s="223">
        <f t="shared" si="333"/>
        <v>53491</v>
      </c>
      <c r="W2225" s="155"/>
      <c r="X2225" s="158"/>
      <c r="Y2225" s="152"/>
      <c r="Z2225" s="123"/>
      <c r="AA2225" s="124"/>
      <c r="AB2225" s="118"/>
      <c r="AC2225" s="135"/>
      <c r="AD2225" s="135"/>
      <c r="AE2225" s="144"/>
      <c r="AF2225" s="145"/>
      <c r="AG2225" s="135"/>
    </row>
    <row r="2226" spans="1:33" hidden="1">
      <c r="A2226" s="61" t="s">
        <v>7010</v>
      </c>
      <c r="B2226" s="31" t="s">
        <v>4813</v>
      </c>
      <c r="C2226" s="32" t="s">
        <v>3266</v>
      </c>
      <c r="D2226" s="32" t="s">
        <v>2172</v>
      </c>
      <c r="E2226" s="32" t="s">
        <v>2115</v>
      </c>
      <c r="F2226" s="32" t="s">
        <v>2119</v>
      </c>
      <c r="G2226" s="34" t="s">
        <v>2108</v>
      </c>
      <c r="H2226" s="35" t="s">
        <v>1864</v>
      </c>
      <c r="I2226" s="313">
        <v>5131</v>
      </c>
      <c r="J2226" s="341">
        <v>752</v>
      </c>
      <c r="K2226" s="357">
        <v>83</v>
      </c>
      <c r="L2226" s="327">
        <v>833.54</v>
      </c>
      <c r="M2226" s="18">
        <f t="shared" si="334"/>
        <v>1.6176183899999998E-2</v>
      </c>
      <c r="N2226" s="18">
        <f t="shared" si="335"/>
        <v>1.4593768999999999E-2</v>
      </c>
      <c r="O2226" s="36">
        <f t="shared" si="336"/>
        <v>7.3723150000000004E-4</v>
      </c>
      <c r="P2226" s="362">
        <f t="shared" si="337"/>
        <v>78883</v>
      </c>
      <c r="Q2226" s="208"/>
      <c r="R2226" s="208"/>
      <c r="S2226" s="208"/>
      <c r="T2226" s="208"/>
      <c r="U2226" s="201">
        <f t="shared" si="338"/>
        <v>78883</v>
      </c>
      <c r="V2226" s="223">
        <f t="shared" si="333"/>
        <v>78883</v>
      </c>
      <c r="W2226" s="155"/>
      <c r="X2226" s="158"/>
      <c r="Y2226" s="152"/>
      <c r="Z2226" s="123"/>
      <c r="AA2226" s="124"/>
      <c r="AB2226" s="118"/>
      <c r="AC2226" s="135"/>
      <c r="AD2226" s="135"/>
      <c r="AE2226" s="144"/>
      <c r="AF2226" s="145"/>
      <c r="AG2226" s="135"/>
    </row>
    <row r="2227" spans="1:33" hidden="1">
      <c r="A2227" s="61" t="s">
        <v>7011</v>
      </c>
      <c r="B2227" s="31" t="s">
        <v>4814</v>
      </c>
      <c r="C2227" s="32" t="s">
        <v>3266</v>
      </c>
      <c r="D2227" s="32" t="s">
        <v>2172</v>
      </c>
      <c r="E2227" s="32" t="s">
        <v>2120</v>
      </c>
      <c r="F2227" s="32" t="s">
        <v>2119</v>
      </c>
      <c r="G2227" s="34" t="s">
        <v>2108</v>
      </c>
      <c r="H2227" s="35" t="s">
        <v>1865</v>
      </c>
      <c r="I2227" s="313">
        <v>11496</v>
      </c>
      <c r="J2227" s="341">
        <v>1569</v>
      </c>
      <c r="K2227" s="357">
        <v>30</v>
      </c>
      <c r="L2227" s="327">
        <v>2221.0700000000002</v>
      </c>
      <c r="M2227" s="18">
        <f t="shared" si="334"/>
        <v>2.6096032999999999E-3</v>
      </c>
      <c r="N2227" s="18">
        <f t="shared" si="335"/>
        <v>1.8434662000000001E-3</v>
      </c>
      <c r="O2227" s="36">
        <f t="shared" si="336"/>
        <v>9.3126099999999996E-5</v>
      </c>
      <c r="P2227" s="362">
        <f t="shared" si="337"/>
        <v>9964</v>
      </c>
      <c r="Q2227" s="208"/>
      <c r="R2227" s="208"/>
      <c r="S2227" s="208"/>
      <c r="T2227" s="208"/>
      <c r="U2227" s="201">
        <f t="shared" si="338"/>
        <v>9964</v>
      </c>
      <c r="V2227" s="223">
        <f t="shared" si="333"/>
        <v>9964</v>
      </c>
      <c r="W2227" s="155"/>
      <c r="X2227" s="158"/>
      <c r="Y2227" s="152"/>
      <c r="Z2227" s="123"/>
      <c r="AA2227" s="124"/>
      <c r="AB2227" s="118"/>
      <c r="AC2227" s="135"/>
      <c r="AD2227" s="135"/>
      <c r="AE2227" s="144"/>
      <c r="AF2227" s="145"/>
      <c r="AG2227" s="135"/>
    </row>
    <row r="2228" spans="1:33" hidden="1">
      <c r="A2228" s="61" t="s">
        <v>7012</v>
      </c>
      <c r="B2228" s="31" t="s">
        <v>0</v>
      </c>
      <c r="C2228" s="32" t="s">
        <v>3266</v>
      </c>
      <c r="D2228" s="32" t="s">
        <v>2172</v>
      </c>
      <c r="E2228" s="32" t="s">
        <v>2122</v>
      </c>
      <c r="F2228" s="32">
        <v>3</v>
      </c>
      <c r="G2228" s="34" t="s">
        <v>2109</v>
      </c>
      <c r="H2228" s="35" t="s">
        <v>1866</v>
      </c>
      <c r="I2228" s="313">
        <v>9908</v>
      </c>
      <c r="J2228" s="341">
        <v>1320</v>
      </c>
      <c r="K2228" s="357">
        <v>24</v>
      </c>
      <c r="L2228" s="327">
        <v>4035.2</v>
      </c>
      <c r="M2228" s="18">
        <f t="shared" si="334"/>
        <v>2.4222850000000001E-3</v>
      </c>
      <c r="N2228" s="18">
        <f t="shared" si="335"/>
        <v>7.9238099999999999E-4</v>
      </c>
      <c r="O2228" s="36">
        <f t="shared" si="336"/>
        <v>4.0028599999999998E-5</v>
      </c>
      <c r="P2228" s="362">
        <f t="shared" si="337"/>
        <v>4283</v>
      </c>
      <c r="Q2228" s="208"/>
      <c r="R2228" s="208"/>
      <c r="S2228" s="208"/>
      <c r="T2228" s="208"/>
      <c r="U2228" s="201">
        <f t="shared" si="338"/>
        <v>4283</v>
      </c>
      <c r="V2228" s="223">
        <f t="shared" si="333"/>
        <v>4283</v>
      </c>
      <c r="W2228" s="155"/>
      <c r="X2228" s="158"/>
      <c r="Y2228" s="152"/>
      <c r="Z2228" s="123"/>
      <c r="AA2228" s="124"/>
      <c r="AB2228" s="118"/>
      <c r="AC2228" s="135"/>
      <c r="AD2228" s="135"/>
      <c r="AE2228" s="144"/>
      <c r="AF2228" s="145"/>
      <c r="AG2228" s="135"/>
    </row>
    <row r="2229" spans="1:33" hidden="1">
      <c r="A2229" s="61" t="s">
        <v>7013</v>
      </c>
      <c r="B2229" s="31" t="s">
        <v>1</v>
      </c>
      <c r="C2229" s="32" t="s">
        <v>3266</v>
      </c>
      <c r="D2229" s="32" t="s">
        <v>2172</v>
      </c>
      <c r="E2229" s="32" t="s">
        <v>2124</v>
      </c>
      <c r="F2229" s="32" t="s">
        <v>2119</v>
      </c>
      <c r="G2229" s="34" t="s">
        <v>2108</v>
      </c>
      <c r="H2229" s="35" t="s">
        <v>1867</v>
      </c>
      <c r="I2229" s="313">
        <v>11337</v>
      </c>
      <c r="J2229" s="341">
        <v>1640</v>
      </c>
      <c r="K2229" s="357">
        <v>85</v>
      </c>
      <c r="L2229" s="327">
        <v>1165.52</v>
      </c>
      <c r="M2229" s="18">
        <f t="shared" si="334"/>
        <v>7.4975742999999996E-3</v>
      </c>
      <c r="N2229" s="18">
        <f t="shared" si="335"/>
        <v>1.0549816199999999E-2</v>
      </c>
      <c r="O2229" s="36">
        <f t="shared" si="336"/>
        <v>5.3294360000000001E-4</v>
      </c>
      <c r="P2229" s="362">
        <f t="shared" si="337"/>
        <v>57024</v>
      </c>
      <c r="Q2229" s="208"/>
      <c r="R2229" s="208"/>
      <c r="S2229" s="208"/>
      <c r="T2229" s="208"/>
      <c r="U2229" s="201">
        <f t="shared" si="338"/>
        <v>57024</v>
      </c>
      <c r="V2229" s="223">
        <f t="shared" si="333"/>
        <v>57024</v>
      </c>
      <c r="W2229" s="155"/>
      <c r="X2229" s="158"/>
      <c r="Y2229" s="152"/>
      <c r="Z2229" s="123"/>
      <c r="AA2229" s="124"/>
      <c r="AB2229" s="118"/>
      <c r="AC2229" s="135"/>
      <c r="AD2229" s="135"/>
      <c r="AE2229" s="144"/>
      <c r="AF2229" s="145"/>
      <c r="AG2229" s="135"/>
    </row>
    <row r="2230" spans="1:33" hidden="1">
      <c r="A2230" s="61" t="s">
        <v>7014</v>
      </c>
      <c r="B2230" s="31" t="s">
        <v>2</v>
      </c>
      <c r="C2230" s="32" t="s">
        <v>3266</v>
      </c>
      <c r="D2230" s="32" t="s">
        <v>2172</v>
      </c>
      <c r="E2230" s="32" t="s">
        <v>2126</v>
      </c>
      <c r="F2230" s="32" t="s">
        <v>2119</v>
      </c>
      <c r="G2230" s="34" t="s">
        <v>2108</v>
      </c>
      <c r="H2230" s="35" t="s">
        <v>1868</v>
      </c>
      <c r="I2230" s="313">
        <v>8154</v>
      </c>
      <c r="J2230" s="341">
        <v>1232</v>
      </c>
      <c r="K2230" s="357">
        <v>75</v>
      </c>
      <c r="L2230" s="327">
        <v>1329.33</v>
      </c>
      <c r="M2230" s="18">
        <f t="shared" si="334"/>
        <v>9.1979395999999998E-3</v>
      </c>
      <c r="N2230" s="18">
        <f t="shared" si="335"/>
        <v>8.5244909000000008E-3</v>
      </c>
      <c r="O2230" s="36">
        <f t="shared" si="336"/>
        <v>4.306305E-4</v>
      </c>
      <c r="P2230" s="362">
        <f t="shared" si="337"/>
        <v>46077</v>
      </c>
      <c r="Q2230" s="208"/>
      <c r="R2230" s="208"/>
      <c r="S2230" s="208"/>
      <c r="T2230" s="208"/>
      <c r="U2230" s="201">
        <f t="shared" si="338"/>
        <v>46077</v>
      </c>
      <c r="V2230" s="223">
        <f t="shared" si="333"/>
        <v>46077</v>
      </c>
      <c r="W2230" s="155"/>
      <c r="X2230" s="158"/>
      <c r="Y2230" s="152"/>
      <c r="Z2230" s="123"/>
      <c r="AA2230" s="124"/>
      <c r="AB2230" s="118"/>
      <c r="AC2230" s="135"/>
      <c r="AD2230" s="135"/>
      <c r="AE2230" s="144"/>
      <c r="AF2230" s="145"/>
      <c r="AG2230" s="135"/>
    </row>
    <row r="2231" spans="1:33" hidden="1">
      <c r="A2231" s="61" t="s">
        <v>7015</v>
      </c>
      <c r="B2231" s="31" t="s">
        <v>3</v>
      </c>
      <c r="C2231" s="32" t="s">
        <v>3266</v>
      </c>
      <c r="D2231" s="32" t="s">
        <v>2172</v>
      </c>
      <c r="E2231" s="32" t="s">
        <v>2133</v>
      </c>
      <c r="F2231" s="32">
        <v>3</v>
      </c>
      <c r="G2231" s="34" t="s">
        <v>2109</v>
      </c>
      <c r="H2231" s="35" t="s">
        <v>1869</v>
      </c>
      <c r="I2231" s="313">
        <v>8203</v>
      </c>
      <c r="J2231" s="341">
        <v>1146</v>
      </c>
      <c r="K2231" s="357">
        <v>75</v>
      </c>
      <c r="L2231" s="327">
        <v>1058.33</v>
      </c>
      <c r="M2231" s="18">
        <f t="shared" si="334"/>
        <v>9.1429964000000006E-3</v>
      </c>
      <c r="N2231" s="18">
        <f t="shared" si="335"/>
        <v>9.9003844000000001E-3</v>
      </c>
      <c r="O2231" s="36">
        <f t="shared" si="336"/>
        <v>5.0013640000000001E-4</v>
      </c>
      <c r="P2231" s="362">
        <f t="shared" si="337"/>
        <v>53514</v>
      </c>
      <c r="Q2231" s="208"/>
      <c r="R2231" s="208"/>
      <c r="S2231" s="208"/>
      <c r="T2231" s="208"/>
      <c r="U2231" s="201">
        <f t="shared" si="338"/>
        <v>53514</v>
      </c>
      <c r="V2231" s="223">
        <f t="shared" si="333"/>
        <v>53514</v>
      </c>
      <c r="W2231" s="155"/>
      <c r="X2231" s="158"/>
      <c r="Y2231" s="152"/>
      <c r="Z2231" s="123"/>
      <c r="AA2231" s="124"/>
      <c r="AB2231" s="118"/>
      <c r="AC2231" s="135"/>
      <c r="AD2231" s="135"/>
      <c r="AE2231" s="144"/>
      <c r="AF2231" s="145"/>
      <c r="AG2231" s="135"/>
    </row>
    <row r="2232" spans="1:33" hidden="1">
      <c r="A2232" s="61" t="s">
        <v>7016</v>
      </c>
      <c r="B2232" s="31" t="s">
        <v>4</v>
      </c>
      <c r="C2232" s="32" t="s">
        <v>3266</v>
      </c>
      <c r="D2232" s="32" t="s">
        <v>2172</v>
      </c>
      <c r="E2232" s="32" t="s">
        <v>2157</v>
      </c>
      <c r="F2232" s="32" t="s">
        <v>2119</v>
      </c>
      <c r="G2232" s="34" t="s">
        <v>2108</v>
      </c>
      <c r="H2232" s="35" t="s">
        <v>2747</v>
      </c>
      <c r="I2232" s="313">
        <v>7257</v>
      </c>
      <c r="J2232" s="341">
        <v>1026</v>
      </c>
      <c r="K2232" s="357">
        <v>39</v>
      </c>
      <c r="L2232" s="327">
        <v>876.35</v>
      </c>
      <c r="M2232" s="18">
        <f t="shared" si="334"/>
        <v>5.3741214999999997E-3</v>
      </c>
      <c r="N2232" s="18">
        <f t="shared" si="335"/>
        <v>6.2918339E-3</v>
      </c>
      <c r="O2232" s="36">
        <f t="shared" si="336"/>
        <v>3.1784370000000002E-4</v>
      </c>
      <c r="P2232" s="362">
        <f t="shared" si="337"/>
        <v>34009</v>
      </c>
      <c r="Q2232" s="208"/>
      <c r="R2232" s="208"/>
      <c r="S2232" s="208"/>
      <c r="T2232" s="208"/>
      <c r="U2232" s="201">
        <f t="shared" si="338"/>
        <v>34009</v>
      </c>
      <c r="V2232" s="223">
        <f t="shared" si="333"/>
        <v>34009</v>
      </c>
      <c r="W2232" s="155"/>
      <c r="X2232" s="158"/>
      <c r="Y2232" s="152"/>
      <c r="Z2232" s="123"/>
      <c r="AA2232" s="124"/>
      <c r="AB2232" s="118"/>
      <c r="AC2232" s="135"/>
      <c r="AD2232" s="135"/>
      <c r="AE2232" s="144"/>
      <c r="AF2232" s="145"/>
      <c r="AG2232" s="135"/>
    </row>
    <row r="2233" spans="1:33" hidden="1">
      <c r="A2233" s="61" t="s">
        <v>7017</v>
      </c>
      <c r="B2233" s="31" t="s">
        <v>5</v>
      </c>
      <c r="C2233" s="32" t="s">
        <v>3266</v>
      </c>
      <c r="D2233" s="32" t="s">
        <v>2172</v>
      </c>
      <c r="E2233" s="32" t="s">
        <v>2159</v>
      </c>
      <c r="F2233" s="32" t="s">
        <v>2119</v>
      </c>
      <c r="G2233" s="34" t="s">
        <v>2108</v>
      </c>
      <c r="H2233" s="35" t="s">
        <v>1870</v>
      </c>
      <c r="I2233" s="313">
        <v>6096</v>
      </c>
      <c r="J2233" s="341">
        <v>844</v>
      </c>
      <c r="K2233" s="357">
        <v>71</v>
      </c>
      <c r="L2233" s="327">
        <v>908.72</v>
      </c>
      <c r="M2233" s="18">
        <f t="shared" si="334"/>
        <v>1.16469816E-2</v>
      </c>
      <c r="N2233" s="18">
        <f t="shared" si="335"/>
        <v>1.08174712E-2</v>
      </c>
      <c r="O2233" s="36">
        <f t="shared" si="336"/>
        <v>5.464647E-4</v>
      </c>
      <c r="P2233" s="362">
        <f t="shared" si="337"/>
        <v>58471</v>
      </c>
      <c r="Q2233" s="208"/>
      <c r="R2233" s="208"/>
      <c r="S2233" s="208"/>
      <c r="T2233" s="208"/>
      <c r="U2233" s="201">
        <f t="shared" si="338"/>
        <v>58471</v>
      </c>
      <c r="V2233" s="223">
        <f t="shared" si="333"/>
        <v>58471</v>
      </c>
      <c r="W2233" s="155"/>
      <c r="X2233" s="158"/>
      <c r="Y2233" s="152"/>
      <c r="Z2233" s="123"/>
      <c r="AA2233" s="124"/>
      <c r="AB2233" s="118"/>
      <c r="AC2233" s="135"/>
      <c r="AD2233" s="135"/>
      <c r="AE2233" s="144"/>
      <c r="AF2233" s="145"/>
      <c r="AG2233" s="135"/>
    </row>
    <row r="2234" spans="1:33" hidden="1">
      <c r="A2234" s="61" t="s">
        <v>7018</v>
      </c>
      <c r="B2234" s="31" t="s">
        <v>6</v>
      </c>
      <c r="C2234" s="32" t="s">
        <v>3266</v>
      </c>
      <c r="D2234" s="32" t="s">
        <v>2172</v>
      </c>
      <c r="E2234" s="32" t="s">
        <v>2172</v>
      </c>
      <c r="F2234" s="32">
        <v>3</v>
      </c>
      <c r="G2234" s="34" t="s">
        <v>2109</v>
      </c>
      <c r="H2234" s="35" t="s">
        <v>1871</v>
      </c>
      <c r="I2234" s="313">
        <v>10299</v>
      </c>
      <c r="J2234" s="341">
        <v>1421</v>
      </c>
      <c r="K2234" s="357">
        <v>123</v>
      </c>
      <c r="L2234" s="327">
        <v>1555.3</v>
      </c>
      <c r="M2234" s="18">
        <f t="shared" si="334"/>
        <v>1.1942906999999999E-2</v>
      </c>
      <c r="N2234" s="18">
        <f t="shared" si="335"/>
        <v>1.0911638099999999E-2</v>
      </c>
      <c r="O2234" s="36">
        <f t="shared" si="336"/>
        <v>5.5122169999999998E-4</v>
      </c>
      <c r="P2234" s="362">
        <f t="shared" si="337"/>
        <v>58980</v>
      </c>
      <c r="Q2234" s="208"/>
      <c r="R2234" s="208"/>
      <c r="S2234" s="208"/>
      <c r="T2234" s="208"/>
      <c r="U2234" s="201">
        <f t="shared" si="338"/>
        <v>58980</v>
      </c>
      <c r="V2234" s="223">
        <f t="shared" si="333"/>
        <v>58980</v>
      </c>
      <c r="W2234" s="155"/>
      <c r="X2234" s="158"/>
      <c r="Y2234" s="152"/>
      <c r="Z2234" s="123"/>
      <c r="AA2234" s="124"/>
      <c r="AB2234" s="118"/>
      <c r="AC2234" s="135"/>
      <c r="AD2234" s="135"/>
      <c r="AE2234" s="144"/>
      <c r="AF2234" s="145"/>
      <c r="AG2234" s="135"/>
    </row>
    <row r="2235" spans="1:33" hidden="1">
      <c r="A2235" s="61" t="s">
        <v>7019</v>
      </c>
      <c r="B2235" s="31" t="s">
        <v>7</v>
      </c>
      <c r="C2235" s="32" t="s">
        <v>3266</v>
      </c>
      <c r="D2235" s="32" t="s">
        <v>2172</v>
      </c>
      <c r="E2235" s="32" t="s">
        <v>2174</v>
      </c>
      <c r="F2235" s="32" t="s">
        <v>2119</v>
      </c>
      <c r="G2235" s="34" t="s">
        <v>2108</v>
      </c>
      <c r="H2235" s="35" t="s">
        <v>1872</v>
      </c>
      <c r="I2235" s="313">
        <v>12497</v>
      </c>
      <c r="J2235" s="341">
        <v>2064</v>
      </c>
      <c r="K2235" s="357">
        <v>72</v>
      </c>
      <c r="L2235" s="327">
        <v>2398.09</v>
      </c>
      <c r="M2235" s="18">
        <f t="shared" si="334"/>
        <v>5.7613826999999996E-3</v>
      </c>
      <c r="N2235" s="18">
        <f t="shared" si="335"/>
        <v>4.9587353999999998E-3</v>
      </c>
      <c r="O2235" s="36">
        <f t="shared" si="336"/>
        <v>2.5049970000000002E-4</v>
      </c>
      <c r="P2235" s="362">
        <f t="shared" si="337"/>
        <v>26803</v>
      </c>
      <c r="Q2235" s="208"/>
      <c r="R2235" s="208"/>
      <c r="S2235" s="208"/>
      <c r="T2235" s="208"/>
      <c r="U2235" s="201">
        <f t="shared" si="338"/>
        <v>26803</v>
      </c>
      <c r="V2235" s="223">
        <f t="shared" si="333"/>
        <v>26803</v>
      </c>
      <c r="W2235" s="155"/>
      <c r="X2235" s="158"/>
      <c r="Y2235" s="152"/>
      <c r="Z2235" s="123"/>
      <c r="AA2235" s="124"/>
      <c r="AB2235" s="118"/>
      <c r="AC2235" s="135"/>
      <c r="AD2235" s="135"/>
      <c r="AE2235" s="144"/>
      <c r="AF2235" s="145"/>
      <c r="AG2235" s="135"/>
    </row>
    <row r="2236" spans="1:33" hidden="1">
      <c r="A2236" s="61" t="s">
        <v>7020</v>
      </c>
      <c r="B2236" s="31" t="s">
        <v>8</v>
      </c>
      <c r="C2236" s="32" t="s">
        <v>3266</v>
      </c>
      <c r="D2236" s="32" t="s">
        <v>2172</v>
      </c>
      <c r="E2236" s="32" t="s">
        <v>2175</v>
      </c>
      <c r="F2236" s="32">
        <v>3</v>
      </c>
      <c r="G2236" s="34" t="s">
        <v>2109</v>
      </c>
      <c r="H2236" s="35" t="s">
        <v>1873</v>
      </c>
      <c r="I2236" s="313">
        <v>14051</v>
      </c>
      <c r="J2236" s="341">
        <v>1876</v>
      </c>
      <c r="K2236" s="357">
        <v>62</v>
      </c>
      <c r="L2236" s="327">
        <v>2111.92</v>
      </c>
      <c r="M2236" s="18">
        <f t="shared" si="334"/>
        <v>4.4124973000000001E-3</v>
      </c>
      <c r="N2236" s="18">
        <f t="shared" si="335"/>
        <v>3.9195825999999998E-3</v>
      </c>
      <c r="O2236" s="36">
        <f t="shared" si="336"/>
        <v>1.9800500000000001E-4</v>
      </c>
      <c r="P2236" s="362">
        <f t="shared" si="337"/>
        <v>21186</v>
      </c>
      <c r="Q2236" s="208"/>
      <c r="R2236" s="208"/>
      <c r="S2236" s="208"/>
      <c r="T2236" s="208"/>
      <c r="U2236" s="201">
        <f t="shared" si="338"/>
        <v>21186</v>
      </c>
      <c r="V2236" s="223">
        <f t="shared" si="333"/>
        <v>21186</v>
      </c>
      <c r="W2236" s="155"/>
      <c r="X2236" s="158"/>
      <c r="Y2236" s="152"/>
      <c r="Z2236" s="123"/>
      <c r="AA2236" s="124"/>
      <c r="AB2236" s="118"/>
      <c r="AC2236" s="135"/>
      <c r="AD2236" s="135"/>
      <c r="AE2236" s="144"/>
      <c r="AF2236" s="145"/>
      <c r="AG2236" s="135"/>
    </row>
    <row r="2237" spans="1:33" hidden="1">
      <c r="A2237" s="61" t="s">
        <v>7021</v>
      </c>
      <c r="B2237" s="31" t="s">
        <v>9</v>
      </c>
      <c r="C2237" s="32" t="s">
        <v>3266</v>
      </c>
      <c r="D2237" s="32" t="s">
        <v>2172</v>
      </c>
      <c r="E2237" s="32" t="s">
        <v>2177</v>
      </c>
      <c r="F2237" s="32" t="s">
        <v>2119</v>
      </c>
      <c r="G2237" s="34" t="s">
        <v>2108</v>
      </c>
      <c r="H2237" s="35" t="s">
        <v>1874</v>
      </c>
      <c r="I2237" s="313">
        <v>7216</v>
      </c>
      <c r="J2237" s="341">
        <v>1096</v>
      </c>
      <c r="K2237" s="357">
        <v>118</v>
      </c>
      <c r="L2237" s="327">
        <v>2025.88</v>
      </c>
      <c r="M2237" s="18">
        <f t="shared" si="334"/>
        <v>1.6352549800000001E-2</v>
      </c>
      <c r="N2237" s="18">
        <f t="shared" si="335"/>
        <v>8.8467206999999996E-3</v>
      </c>
      <c r="O2237" s="36">
        <f t="shared" si="336"/>
        <v>4.4690860000000003E-4</v>
      </c>
      <c r="P2237" s="362">
        <f t="shared" si="337"/>
        <v>47819</v>
      </c>
      <c r="Q2237" s="208"/>
      <c r="R2237" s="208"/>
      <c r="S2237" s="208"/>
      <c r="T2237" s="208"/>
      <c r="U2237" s="201">
        <f t="shared" si="338"/>
        <v>47819</v>
      </c>
      <c r="V2237" s="223">
        <f t="shared" si="333"/>
        <v>47819</v>
      </c>
      <c r="W2237" s="155"/>
      <c r="X2237" s="158"/>
      <c r="Y2237" s="152"/>
      <c r="Z2237" s="123"/>
      <c r="AA2237" s="124"/>
      <c r="AB2237" s="118"/>
      <c r="AC2237" s="135"/>
      <c r="AD2237" s="135"/>
      <c r="AE2237" s="144"/>
      <c r="AF2237" s="145"/>
      <c r="AG2237" s="135"/>
    </row>
    <row r="2238" spans="1:33" hidden="1">
      <c r="A2238" s="61" t="s">
        <v>7022</v>
      </c>
      <c r="B2238" s="31" t="s">
        <v>10</v>
      </c>
      <c r="C2238" s="32" t="s">
        <v>3266</v>
      </c>
      <c r="D2238" s="32" t="s">
        <v>2172</v>
      </c>
      <c r="E2238" s="32" t="s">
        <v>2179</v>
      </c>
      <c r="F2238" s="32" t="s">
        <v>2119</v>
      </c>
      <c r="G2238" s="34" t="s">
        <v>2108</v>
      </c>
      <c r="H2238" s="35" t="s">
        <v>1875</v>
      </c>
      <c r="I2238" s="313">
        <v>6182</v>
      </c>
      <c r="J2238" s="341">
        <v>895</v>
      </c>
      <c r="K2238" s="357">
        <v>101</v>
      </c>
      <c r="L2238" s="327">
        <v>1707.44</v>
      </c>
      <c r="M2238" s="18">
        <f t="shared" si="334"/>
        <v>1.6337754699999998E-2</v>
      </c>
      <c r="N2238" s="18">
        <f t="shared" si="335"/>
        <v>8.5638677999999996E-3</v>
      </c>
      <c r="O2238" s="36">
        <f t="shared" si="336"/>
        <v>4.3261969999999999E-4</v>
      </c>
      <c r="P2238" s="362">
        <f t="shared" si="337"/>
        <v>46290</v>
      </c>
      <c r="Q2238" s="208"/>
      <c r="R2238" s="208"/>
      <c r="S2238" s="208"/>
      <c r="T2238" s="208"/>
      <c r="U2238" s="201">
        <f t="shared" si="338"/>
        <v>46290</v>
      </c>
      <c r="V2238" s="223">
        <f t="shared" si="333"/>
        <v>46290</v>
      </c>
      <c r="W2238" s="155"/>
      <c r="X2238" s="158"/>
      <c r="Y2238" s="152"/>
      <c r="Z2238" s="123"/>
      <c r="AA2238" s="124"/>
      <c r="AB2238" s="118"/>
      <c r="AC2238" s="135"/>
      <c r="AD2238" s="135"/>
      <c r="AE2238" s="144"/>
      <c r="AF2238" s="145"/>
      <c r="AG2238" s="135"/>
    </row>
    <row r="2239" spans="1:33" hidden="1">
      <c r="A2239" s="61" t="s">
        <v>7023</v>
      </c>
      <c r="B2239" s="31" t="s">
        <v>11</v>
      </c>
      <c r="C2239" s="32" t="s">
        <v>3266</v>
      </c>
      <c r="D2239" s="32" t="s">
        <v>2174</v>
      </c>
      <c r="E2239" s="32" t="s">
        <v>2116</v>
      </c>
      <c r="F2239" s="32" t="s">
        <v>2117</v>
      </c>
      <c r="G2239" s="34" t="s">
        <v>2107</v>
      </c>
      <c r="H2239" s="35" t="s">
        <v>1876</v>
      </c>
      <c r="I2239" s="313">
        <v>23716</v>
      </c>
      <c r="J2239" s="341">
        <v>2865</v>
      </c>
      <c r="K2239" s="357">
        <v>24</v>
      </c>
      <c r="L2239" s="327">
        <v>1960.07</v>
      </c>
      <c r="M2239" s="18">
        <f t="shared" si="334"/>
        <v>1.011975E-3</v>
      </c>
      <c r="N2239" s="18">
        <f t="shared" si="335"/>
        <v>1.4791861E-3</v>
      </c>
      <c r="O2239" s="36">
        <f t="shared" si="336"/>
        <v>7.4723799999999998E-5</v>
      </c>
      <c r="P2239" s="362">
        <f t="shared" si="337"/>
        <v>7995</v>
      </c>
      <c r="Q2239" s="208"/>
      <c r="R2239" s="208"/>
      <c r="S2239" s="208"/>
      <c r="T2239" s="208"/>
      <c r="U2239" s="201">
        <f t="shared" si="338"/>
        <v>7995</v>
      </c>
      <c r="V2239" s="223">
        <f t="shared" si="333"/>
        <v>7995</v>
      </c>
      <c r="W2239" s="155"/>
      <c r="X2239" s="158"/>
      <c r="Y2239" s="152"/>
      <c r="Z2239" s="123"/>
      <c r="AA2239" s="124"/>
      <c r="AB2239" s="118"/>
      <c r="AC2239" s="135"/>
      <c r="AD2239" s="135"/>
      <c r="AE2239" s="144"/>
      <c r="AF2239" s="145"/>
      <c r="AG2239" s="135"/>
    </row>
    <row r="2240" spans="1:33" hidden="1">
      <c r="A2240" s="61" t="s">
        <v>7024</v>
      </c>
      <c r="B2240" s="31" t="s">
        <v>12</v>
      </c>
      <c r="C2240" s="32" t="s">
        <v>3266</v>
      </c>
      <c r="D2240" s="32" t="s">
        <v>2174</v>
      </c>
      <c r="E2240" s="32" t="s">
        <v>2115</v>
      </c>
      <c r="F2240" s="32">
        <v>3</v>
      </c>
      <c r="G2240" s="34" t="s">
        <v>2109</v>
      </c>
      <c r="H2240" s="35" t="s">
        <v>1877</v>
      </c>
      <c r="I2240" s="313">
        <v>11531</v>
      </c>
      <c r="J2240" s="341">
        <v>1576</v>
      </c>
      <c r="K2240" s="357">
        <v>37</v>
      </c>
      <c r="L2240" s="327">
        <v>1662.43</v>
      </c>
      <c r="M2240" s="18">
        <f t="shared" si="334"/>
        <v>3.2087416E-3</v>
      </c>
      <c r="N2240" s="18">
        <f t="shared" si="335"/>
        <v>3.0419186E-3</v>
      </c>
      <c r="O2240" s="36">
        <f t="shared" si="336"/>
        <v>1.5366819999999999E-4</v>
      </c>
      <c r="P2240" s="362">
        <f t="shared" si="337"/>
        <v>16442</v>
      </c>
      <c r="Q2240" s="208"/>
      <c r="R2240" s="208"/>
      <c r="S2240" s="208"/>
      <c r="T2240" s="208"/>
      <c r="U2240" s="201">
        <f t="shared" si="338"/>
        <v>16442</v>
      </c>
      <c r="V2240" s="223">
        <f t="shared" si="333"/>
        <v>16442</v>
      </c>
      <c r="W2240" s="155"/>
      <c r="X2240" s="158"/>
      <c r="Y2240" s="152"/>
      <c r="Z2240" s="123"/>
      <c r="AA2240" s="124"/>
      <c r="AB2240" s="118"/>
      <c r="AC2240" s="135"/>
      <c r="AD2240" s="135"/>
      <c r="AE2240" s="144"/>
      <c r="AF2240" s="145"/>
      <c r="AG2240" s="135"/>
    </row>
    <row r="2241" spans="1:33" hidden="1">
      <c r="A2241" s="61" t="s">
        <v>7025</v>
      </c>
      <c r="B2241" s="31" t="s">
        <v>13</v>
      </c>
      <c r="C2241" s="32" t="s">
        <v>3266</v>
      </c>
      <c r="D2241" s="32" t="s">
        <v>2174</v>
      </c>
      <c r="E2241" s="32" t="s">
        <v>2120</v>
      </c>
      <c r="F2241" s="32" t="s">
        <v>2119</v>
      </c>
      <c r="G2241" s="34" t="s">
        <v>2108</v>
      </c>
      <c r="H2241" s="35" t="s">
        <v>1876</v>
      </c>
      <c r="I2241" s="313">
        <v>16204</v>
      </c>
      <c r="J2241" s="341">
        <v>2246</v>
      </c>
      <c r="K2241" s="357">
        <v>99</v>
      </c>
      <c r="L2241" s="327">
        <v>2383.4</v>
      </c>
      <c r="M2241" s="18">
        <f t="shared" si="334"/>
        <v>6.1096025000000002E-3</v>
      </c>
      <c r="N2241" s="18">
        <f t="shared" si="335"/>
        <v>5.7573915999999999E-3</v>
      </c>
      <c r="O2241" s="36">
        <f t="shared" si="336"/>
        <v>2.9084530000000002E-4</v>
      </c>
      <c r="P2241" s="362">
        <f t="shared" si="337"/>
        <v>31120</v>
      </c>
      <c r="Q2241" s="208"/>
      <c r="R2241" s="208"/>
      <c r="S2241" s="208"/>
      <c r="T2241" s="208"/>
      <c r="U2241" s="201">
        <f t="shared" si="338"/>
        <v>31120</v>
      </c>
      <c r="V2241" s="223">
        <f t="shared" si="333"/>
        <v>31120</v>
      </c>
      <c r="W2241" s="155"/>
      <c r="X2241" s="158"/>
      <c r="Y2241" s="152"/>
      <c r="Z2241" s="123"/>
      <c r="AA2241" s="124"/>
      <c r="AB2241" s="118"/>
      <c r="AC2241" s="135"/>
      <c r="AD2241" s="135"/>
      <c r="AE2241" s="144"/>
      <c r="AF2241" s="145"/>
      <c r="AG2241" s="135"/>
    </row>
    <row r="2242" spans="1:33" hidden="1">
      <c r="A2242" s="61" t="s">
        <v>7026</v>
      </c>
      <c r="B2242" s="31" t="s">
        <v>14</v>
      </c>
      <c r="C2242" s="32" t="s">
        <v>3266</v>
      </c>
      <c r="D2242" s="32" t="s">
        <v>2174</v>
      </c>
      <c r="E2242" s="32" t="s">
        <v>2122</v>
      </c>
      <c r="F2242" s="32">
        <v>3</v>
      </c>
      <c r="G2242" s="34" t="s">
        <v>2109</v>
      </c>
      <c r="H2242" s="35" t="s">
        <v>1878</v>
      </c>
      <c r="I2242" s="313">
        <v>9926</v>
      </c>
      <c r="J2242" s="341">
        <v>1446</v>
      </c>
      <c r="K2242" s="357">
        <v>41</v>
      </c>
      <c r="L2242" s="327">
        <v>1434.84</v>
      </c>
      <c r="M2242" s="18">
        <f t="shared" si="334"/>
        <v>4.1305661E-3</v>
      </c>
      <c r="N2242" s="18">
        <f t="shared" si="335"/>
        <v>4.1626930999999999E-3</v>
      </c>
      <c r="O2242" s="36">
        <f t="shared" si="336"/>
        <v>2.102862E-4</v>
      </c>
      <c r="P2242" s="362">
        <f t="shared" si="337"/>
        <v>22500</v>
      </c>
      <c r="Q2242" s="208"/>
      <c r="R2242" s="208"/>
      <c r="S2242" s="208"/>
      <c r="T2242" s="208"/>
      <c r="U2242" s="201">
        <f t="shared" si="338"/>
        <v>22500</v>
      </c>
      <c r="V2242" s="223">
        <f t="shared" si="333"/>
        <v>22500</v>
      </c>
      <c r="W2242" s="155"/>
      <c r="X2242" s="158"/>
      <c r="Y2242" s="152"/>
      <c r="Z2242" s="123"/>
      <c r="AA2242" s="124"/>
      <c r="AB2242" s="118"/>
      <c r="AC2242" s="135"/>
      <c r="AD2242" s="135"/>
      <c r="AE2242" s="144"/>
      <c r="AF2242" s="145"/>
      <c r="AG2242" s="135"/>
    </row>
    <row r="2243" spans="1:33" hidden="1">
      <c r="A2243" s="61" t="s">
        <v>7027</v>
      </c>
      <c r="B2243" s="31" t="s">
        <v>15</v>
      </c>
      <c r="C2243" s="32" t="s">
        <v>3266</v>
      </c>
      <c r="D2243" s="32" t="s">
        <v>2174</v>
      </c>
      <c r="E2243" s="32" t="s">
        <v>2124</v>
      </c>
      <c r="F2243" s="32">
        <v>3</v>
      </c>
      <c r="G2243" s="34" t="s">
        <v>2109</v>
      </c>
      <c r="H2243" s="35" t="s">
        <v>1879</v>
      </c>
      <c r="I2243" s="313">
        <v>17489</v>
      </c>
      <c r="J2243" s="341">
        <v>2598</v>
      </c>
      <c r="K2243" s="357">
        <v>50</v>
      </c>
      <c r="L2243" s="327">
        <v>2008.85</v>
      </c>
      <c r="M2243" s="18">
        <f t="shared" si="334"/>
        <v>2.8589398999999999E-3</v>
      </c>
      <c r="N2243" s="18">
        <f t="shared" si="335"/>
        <v>3.6974019000000002E-3</v>
      </c>
      <c r="O2243" s="36">
        <f t="shared" si="336"/>
        <v>1.8678109999999999E-4</v>
      </c>
      <c r="P2243" s="362">
        <f t="shared" si="337"/>
        <v>19985</v>
      </c>
      <c r="Q2243" s="208"/>
      <c r="R2243" s="208"/>
      <c r="S2243" s="208"/>
      <c r="T2243" s="208"/>
      <c r="U2243" s="201">
        <f t="shared" si="338"/>
        <v>19985</v>
      </c>
      <c r="V2243" s="223">
        <f t="shared" si="333"/>
        <v>19985</v>
      </c>
      <c r="W2243" s="155"/>
      <c r="X2243" s="158"/>
      <c r="Y2243" s="152"/>
      <c r="Z2243" s="123"/>
      <c r="AA2243" s="124"/>
      <c r="AB2243" s="118"/>
      <c r="AC2243" s="135"/>
      <c r="AD2243" s="135"/>
      <c r="AE2243" s="144"/>
      <c r="AF2243" s="145"/>
      <c r="AG2243" s="135"/>
    </row>
    <row r="2244" spans="1:33" hidden="1">
      <c r="A2244" s="61" t="s">
        <v>7028</v>
      </c>
      <c r="B2244" s="31" t="s">
        <v>16</v>
      </c>
      <c r="C2244" s="32" t="s">
        <v>3266</v>
      </c>
      <c r="D2244" s="32" t="s">
        <v>2175</v>
      </c>
      <c r="E2244" s="32" t="s">
        <v>2116</v>
      </c>
      <c r="F2244" s="32" t="s">
        <v>2117</v>
      </c>
      <c r="G2244" s="34" t="s">
        <v>2107</v>
      </c>
      <c r="H2244" s="35" t="s">
        <v>2770</v>
      </c>
      <c r="I2244" s="313">
        <v>2831</v>
      </c>
      <c r="J2244" s="341">
        <v>447</v>
      </c>
      <c r="K2244" s="357">
        <v>10</v>
      </c>
      <c r="L2244" s="327">
        <v>1226.0999999999999</v>
      </c>
      <c r="M2244" s="18">
        <f t="shared" si="334"/>
        <v>3.5323207000000001E-3</v>
      </c>
      <c r="N2244" s="18">
        <f t="shared" si="335"/>
        <v>1.2877801999999999E-3</v>
      </c>
      <c r="O2244" s="36">
        <f t="shared" si="336"/>
        <v>6.5054600000000006E-5</v>
      </c>
      <c r="P2244" s="362">
        <f t="shared" si="337"/>
        <v>6960</v>
      </c>
      <c r="Q2244" s="208"/>
      <c r="R2244" s="208"/>
      <c r="S2244" s="208"/>
      <c r="T2244" s="208"/>
      <c r="U2244" s="201">
        <f t="shared" si="338"/>
        <v>6960</v>
      </c>
      <c r="V2244" s="223">
        <f t="shared" si="333"/>
        <v>6960</v>
      </c>
      <c r="W2244" s="155"/>
      <c r="X2244" s="158"/>
      <c r="Y2244" s="152"/>
      <c r="Z2244" s="123"/>
      <c r="AA2244" s="124"/>
      <c r="AB2244" s="118"/>
      <c r="AC2244" s="135"/>
      <c r="AD2244" s="135"/>
      <c r="AE2244" s="144"/>
      <c r="AF2244" s="145"/>
      <c r="AG2244" s="135"/>
    </row>
    <row r="2245" spans="1:33" hidden="1">
      <c r="A2245" s="61" t="s">
        <v>7029</v>
      </c>
      <c r="B2245" s="31" t="s">
        <v>17</v>
      </c>
      <c r="C2245" s="32" t="s">
        <v>3266</v>
      </c>
      <c r="D2245" s="32" t="s">
        <v>2175</v>
      </c>
      <c r="E2245" s="32" t="s">
        <v>2115</v>
      </c>
      <c r="F2245" s="32">
        <v>3</v>
      </c>
      <c r="G2245" s="34" t="s">
        <v>2109</v>
      </c>
      <c r="H2245" s="35" t="s">
        <v>1880</v>
      </c>
      <c r="I2245" s="313">
        <v>8049</v>
      </c>
      <c r="J2245" s="341">
        <v>1211</v>
      </c>
      <c r="K2245" s="357">
        <v>11</v>
      </c>
      <c r="L2245" s="327">
        <v>1494.09</v>
      </c>
      <c r="M2245" s="18">
        <f t="shared" si="334"/>
        <v>1.3666292999999999E-3</v>
      </c>
      <c r="N2245" s="18">
        <f t="shared" si="335"/>
        <v>1.1076896E-3</v>
      </c>
      <c r="O2245" s="36">
        <f t="shared" si="336"/>
        <v>5.5957E-5</v>
      </c>
      <c r="P2245" s="362">
        <f t="shared" si="337"/>
        <v>5987</v>
      </c>
      <c r="Q2245" s="208"/>
      <c r="R2245" s="208"/>
      <c r="T2245" s="208"/>
      <c r="U2245" s="201">
        <f t="shared" si="338"/>
        <v>5987</v>
      </c>
      <c r="V2245" s="223">
        <f t="shared" ref="V2245:V2308" si="339">MIN(P2245:S2245)</f>
        <v>5987</v>
      </c>
      <c r="W2245" s="155"/>
      <c r="X2245" s="158"/>
      <c r="Y2245" s="152"/>
      <c r="Z2245" s="123"/>
      <c r="AA2245" s="124"/>
      <c r="AB2245" s="118"/>
      <c r="AC2245" s="135"/>
      <c r="AD2245" s="135"/>
      <c r="AE2245" s="144"/>
      <c r="AF2245" s="145"/>
      <c r="AG2245" s="135"/>
    </row>
    <row r="2246" spans="1:33" hidden="1">
      <c r="A2246" s="61" t="s">
        <v>7030</v>
      </c>
      <c r="B2246" s="31" t="s">
        <v>18</v>
      </c>
      <c r="C2246" s="32" t="s">
        <v>3266</v>
      </c>
      <c r="D2246" s="32" t="s">
        <v>2175</v>
      </c>
      <c r="E2246" s="32" t="s">
        <v>2120</v>
      </c>
      <c r="F2246" s="32">
        <v>3</v>
      </c>
      <c r="G2246" s="34" t="s">
        <v>2109</v>
      </c>
      <c r="H2246" s="35" t="s">
        <v>1881</v>
      </c>
      <c r="I2246" s="313">
        <v>13140</v>
      </c>
      <c r="J2246" s="341">
        <v>1923</v>
      </c>
      <c r="K2246" s="357">
        <v>75</v>
      </c>
      <c r="L2246" s="327">
        <v>1595.07</v>
      </c>
      <c r="M2246" s="18">
        <f t="shared" si="334"/>
        <v>5.7077624999999996E-3</v>
      </c>
      <c r="N2246" s="18">
        <f t="shared" si="335"/>
        <v>6.8812198000000003E-3</v>
      </c>
      <c r="O2246" s="36">
        <f t="shared" si="336"/>
        <v>3.4761759999999998E-4</v>
      </c>
      <c r="P2246" s="362">
        <f t="shared" si="337"/>
        <v>37195</v>
      </c>
      <c r="Q2246" s="208"/>
      <c r="R2246" s="208"/>
      <c r="S2246" s="208"/>
      <c r="T2246" s="208"/>
      <c r="U2246" s="201">
        <f t="shared" si="338"/>
        <v>37195</v>
      </c>
      <c r="V2246" s="223">
        <f t="shared" si="339"/>
        <v>37195</v>
      </c>
      <c r="W2246" s="155"/>
      <c r="X2246" s="158"/>
      <c r="Y2246" s="152"/>
      <c r="Z2246" s="123"/>
      <c r="AA2246" s="124"/>
      <c r="AB2246" s="118"/>
      <c r="AC2246" s="135"/>
      <c r="AD2246" s="135"/>
      <c r="AE2246" s="144"/>
      <c r="AF2246" s="145"/>
      <c r="AG2246" s="135"/>
    </row>
    <row r="2247" spans="1:33" hidden="1">
      <c r="A2247" s="61" t="s">
        <v>7031</v>
      </c>
      <c r="B2247" s="31" t="s">
        <v>19</v>
      </c>
      <c r="C2247" s="32" t="s">
        <v>3266</v>
      </c>
      <c r="D2247" s="32" t="s">
        <v>2175</v>
      </c>
      <c r="E2247" s="32" t="s">
        <v>2122</v>
      </c>
      <c r="F2247" s="32">
        <v>3</v>
      </c>
      <c r="G2247" s="34" t="s">
        <v>2109</v>
      </c>
      <c r="H2247" s="35" t="s">
        <v>1882</v>
      </c>
      <c r="I2247" s="313">
        <v>40269</v>
      </c>
      <c r="J2247" s="341">
        <v>5503</v>
      </c>
      <c r="K2247" s="357">
        <v>86</v>
      </c>
      <c r="L2247" s="327">
        <v>1970.01</v>
      </c>
      <c r="M2247" s="18">
        <f t="shared" si="334"/>
        <v>2.1356378E-3</v>
      </c>
      <c r="N2247" s="18">
        <f t="shared" si="335"/>
        <v>5.9656624999999998E-3</v>
      </c>
      <c r="O2247" s="36">
        <f t="shared" si="336"/>
        <v>3.0136650000000002E-4</v>
      </c>
      <c r="P2247" s="362">
        <f t="shared" si="337"/>
        <v>32246</v>
      </c>
      <c r="Q2247" s="208"/>
      <c r="R2247" s="208"/>
      <c r="S2247" s="208"/>
      <c r="T2247" s="208"/>
      <c r="U2247" s="201">
        <f t="shared" si="338"/>
        <v>32246</v>
      </c>
      <c r="V2247" s="223">
        <f t="shared" si="339"/>
        <v>32246</v>
      </c>
      <c r="W2247" s="155"/>
      <c r="X2247" s="158"/>
      <c r="Y2247" s="152"/>
      <c r="Z2247" s="123"/>
      <c r="AA2247" s="124"/>
      <c r="AB2247" s="118"/>
      <c r="AC2247" s="135"/>
      <c r="AD2247" s="135"/>
      <c r="AE2247" s="144"/>
      <c r="AF2247" s="145"/>
      <c r="AG2247" s="135"/>
    </row>
    <row r="2248" spans="1:33" hidden="1">
      <c r="A2248" s="61" t="s">
        <v>7032</v>
      </c>
      <c r="B2248" s="31" t="s">
        <v>20</v>
      </c>
      <c r="C2248" s="32" t="s">
        <v>3266</v>
      </c>
      <c r="D2248" s="32" t="s">
        <v>2175</v>
      </c>
      <c r="E2248" s="32" t="s">
        <v>2124</v>
      </c>
      <c r="F2248" s="32" t="s">
        <v>2119</v>
      </c>
      <c r="G2248" s="34" t="s">
        <v>2108</v>
      </c>
      <c r="H2248" s="35" t="s">
        <v>1883</v>
      </c>
      <c r="I2248" s="313">
        <v>5151</v>
      </c>
      <c r="J2248" s="341">
        <v>787</v>
      </c>
      <c r="K2248" s="357">
        <v>0</v>
      </c>
      <c r="L2248" s="327">
        <v>1157.6600000000001</v>
      </c>
      <c r="M2248" s="18">
        <f t="shared" si="334"/>
        <v>0</v>
      </c>
      <c r="N2248" s="18">
        <f t="shared" si="335"/>
        <v>0</v>
      </c>
      <c r="O2248" s="36">
        <f t="shared" si="336"/>
        <v>0</v>
      </c>
      <c r="P2248" s="362">
        <f t="shared" si="337"/>
        <v>0</v>
      </c>
      <c r="Q2248" s="208"/>
      <c r="R2248" s="208"/>
      <c r="S2248" s="208"/>
      <c r="T2248" s="208"/>
      <c r="U2248" s="201">
        <f t="shared" si="338"/>
        <v>0</v>
      </c>
      <c r="V2248" s="223">
        <f t="shared" si="339"/>
        <v>0</v>
      </c>
      <c r="W2248" s="155"/>
      <c r="X2248" s="158"/>
      <c r="Y2248" s="152"/>
      <c r="Z2248" s="123"/>
      <c r="AA2248" s="124"/>
      <c r="AB2248" s="118"/>
      <c r="AC2248" s="135"/>
      <c r="AD2248" s="135"/>
      <c r="AE2248" s="144"/>
      <c r="AF2248" s="145"/>
      <c r="AG2248" s="135"/>
    </row>
    <row r="2249" spans="1:33" hidden="1">
      <c r="A2249" s="61" t="s">
        <v>7033</v>
      </c>
      <c r="B2249" s="31" t="s">
        <v>21</v>
      </c>
      <c r="C2249" s="32" t="s">
        <v>3266</v>
      </c>
      <c r="D2249" s="32" t="s">
        <v>2175</v>
      </c>
      <c r="E2249" s="32" t="s">
        <v>2126</v>
      </c>
      <c r="F2249" s="32">
        <v>3</v>
      </c>
      <c r="G2249" s="34" t="s">
        <v>2109</v>
      </c>
      <c r="H2249" s="35" t="s">
        <v>2742</v>
      </c>
      <c r="I2249" s="313">
        <v>7558</v>
      </c>
      <c r="J2249" s="341">
        <v>1130</v>
      </c>
      <c r="K2249" s="357">
        <v>39</v>
      </c>
      <c r="L2249" s="327">
        <v>1571.56</v>
      </c>
      <c r="M2249" s="18">
        <f t="shared" si="334"/>
        <v>5.1600952E-3</v>
      </c>
      <c r="N2249" s="18">
        <f t="shared" si="335"/>
        <v>3.7102671999999998E-3</v>
      </c>
      <c r="O2249" s="36">
        <f t="shared" si="336"/>
        <v>1.87431E-4</v>
      </c>
      <c r="P2249" s="362">
        <f t="shared" si="337"/>
        <v>20055</v>
      </c>
      <c r="Q2249" s="208"/>
      <c r="R2249" s="208"/>
      <c r="S2249" s="208"/>
      <c r="T2249" s="208"/>
      <c r="U2249" s="201">
        <f t="shared" si="338"/>
        <v>20055</v>
      </c>
      <c r="V2249" s="223">
        <f t="shared" si="339"/>
        <v>20055</v>
      </c>
      <c r="W2249" s="155"/>
      <c r="X2249" s="158"/>
      <c r="Y2249" s="152"/>
      <c r="Z2249" s="123"/>
      <c r="AA2249" s="124"/>
      <c r="AB2249" s="118"/>
      <c r="AC2249" s="135"/>
      <c r="AD2249" s="135"/>
      <c r="AE2249" s="144"/>
      <c r="AF2249" s="145"/>
      <c r="AG2249" s="135"/>
    </row>
    <row r="2250" spans="1:33" hidden="1">
      <c r="A2250" s="61" t="s">
        <v>7034</v>
      </c>
      <c r="B2250" s="31" t="s">
        <v>22</v>
      </c>
      <c r="C2250" s="32" t="s">
        <v>3266</v>
      </c>
      <c r="D2250" s="32" t="s">
        <v>2177</v>
      </c>
      <c r="E2250" s="32" t="s">
        <v>2116</v>
      </c>
      <c r="F2250" s="32" t="s">
        <v>2119</v>
      </c>
      <c r="G2250" s="34" t="s">
        <v>2108</v>
      </c>
      <c r="H2250" s="35" t="s">
        <v>1884</v>
      </c>
      <c r="I2250" s="313">
        <v>8272</v>
      </c>
      <c r="J2250" s="341">
        <v>1235</v>
      </c>
      <c r="K2250" s="357">
        <v>20</v>
      </c>
      <c r="L2250" s="327">
        <v>1211.57</v>
      </c>
      <c r="M2250" s="18">
        <f t="shared" si="334"/>
        <v>2.4177948999999999E-3</v>
      </c>
      <c r="N2250" s="18">
        <f t="shared" si="335"/>
        <v>2.4645514999999999E-3</v>
      </c>
      <c r="O2250" s="36">
        <f t="shared" si="336"/>
        <v>1.2450140000000001E-4</v>
      </c>
      <c r="P2250" s="362">
        <f t="shared" si="337"/>
        <v>13321</v>
      </c>
      <c r="Q2250" s="208"/>
      <c r="R2250" s="208"/>
      <c r="S2250" s="208"/>
      <c r="T2250" s="208"/>
      <c r="U2250" s="201">
        <f t="shared" si="338"/>
        <v>13321</v>
      </c>
      <c r="V2250" s="223">
        <f t="shared" si="339"/>
        <v>13321</v>
      </c>
      <c r="W2250" s="155"/>
      <c r="X2250" s="158"/>
      <c r="Y2250" s="152"/>
      <c r="Z2250" s="123"/>
      <c r="AA2250" s="124"/>
      <c r="AB2250" s="118"/>
      <c r="AC2250" s="135"/>
      <c r="AD2250" s="135"/>
      <c r="AE2250" s="144"/>
      <c r="AF2250" s="145"/>
      <c r="AG2250" s="135"/>
    </row>
    <row r="2251" spans="1:33" hidden="1">
      <c r="A2251" s="61" t="s">
        <v>7035</v>
      </c>
      <c r="B2251" s="31" t="s">
        <v>23</v>
      </c>
      <c r="C2251" s="32" t="s">
        <v>3266</v>
      </c>
      <c r="D2251" s="32" t="s">
        <v>2177</v>
      </c>
      <c r="E2251" s="32" t="s">
        <v>2115</v>
      </c>
      <c r="F2251" s="32" t="s">
        <v>2119</v>
      </c>
      <c r="G2251" s="34" t="s">
        <v>2108</v>
      </c>
      <c r="H2251" s="35" t="s">
        <v>2347</v>
      </c>
      <c r="I2251" s="313">
        <v>8658</v>
      </c>
      <c r="J2251" s="341">
        <v>1499</v>
      </c>
      <c r="K2251" s="357">
        <v>40</v>
      </c>
      <c r="L2251" s="327">
        <v>1991.45</v>
      </c>
      <c r="M2251" s="18">
        <f t="shared" si="334"/>
        <v>4.6200045999999998E-3</v>
      </c>
      <c r="N2251" s="18">
        <f t="shared" si="335"/>
        <v>3.4775600000000002E-3</v>
      </c>
      <c r="O2251" s="36">
        <f t="shared" si="336"/>
        <v>1.756754E-4</v>
      </c>
      <c r="P2251" s="362">
        <f t="shared" si="337"/>
        <v>18797</v>
      </c>
      <c r="Q2251" s="208"/>
      <c r="R2251" s="208"/>
      <c r="S2251" s="208"/>
      <c r="T2251" s="208"/>
      <c r="U2251" s="201">
        <f t="shared" si="338"/>
        <v>18797</v>
      </c>
      <c r="V2251" s="223">
        <f t="shared" si="339"/>
        <v>18797</v>
      </c>
      <c r="W2251" s="155"/>
      <c r="X2251" s="158"/>
      <c r="Y2251" s="152"/>
      <c r="Z2251" s="123"/>
      <c r="AA2251" s="124"/>
      <c r="AB2251" s="118"/>
      <c r="AC2251" s="135"/>
      <c r="AD2251" s="135"/>
      <c r="AE2251" s="144"/>
      <c r="AF2251" s="145"/>
      <c r="AG2251" s="135"/>
    </row>
    <row r="2252" spans="1:33" hidden="1">
      <c r="A2252" s="61" t="s">
        <v>7036</v>
      </c>
      <c r="B2252" s="31" t="s">
        <v>24</v>
      </c>
      <c r="C2252" s="32" t="s">
        <v>3266</v>
      </c>
      <c r="D2252" s="32" t="s">
        <v>2177</v>
      </c>
      <c r="E2252" s="32" t="s">
        <v>2120</v>
      </c>
      <c r="F2252" s="32">
        <v>3</v>
      </c>
      <c r="G2252" s="34" t="s">
        <v>2109</v>
      </c>
      <c r="H2252" s="35" t="s">
        <v>3727</v>
      </c>
      <c r="I2252" s="313">
        <v>9314</v>
      </c>
      <c r="J2252" s="341">
        <v>1344</v>
      </c>
      <c r="K2252" s="357">
        <v>19</v>
      </c>
      <c r="L2252" s="327">
        <v>1679.69</v>
      </c>
      <c r="M2252" s="18">
        <f t="shared" si="334"/>
        <v>2.0399398E-3</v>
      </c>
      <c r="N2252" s="18">
        <f t="shared" si="335"/>
        <v>1.632253E-3</v>
      </c>
      <c r="O2252" s="36">
        <f t="shared" si="336"/>
        <v>8.2456300000000005E-5</v>
      </c>
      <c r="P2252" s="362">
        <f t="shared" si="337"/>
        <v>8822</v>
      </c>
      <c r="Q2252" s="208"/>
      <c r="R2252" s="208"/>
      <c r="S2252" s="208"/>
      <c r="T2252" s="208"/>
      <c r="U2252" s="201">
        <f t="shared" si="338"/>
        <v>8822</v>
      </c>
      <c r="V2252" s="223">
        <f t="shared" si="339"/>
        <v>8822</v>
      </c>
      <c r="W2252" s="155"/>
      <c r="X2252" s="158"/>
      <c r="Y2252" s="152"/>
      <c r="Z2252" s="123"/>
      <c r="AA2252" s="124"/>
      <c r="AB2252" s="118"/>
      <c r="AC2252" s="135"/>
      <c r="AD2252" s="135"/>
      <c r="AE2252" s="144"/>
      <c r="AF2252" s="145"/>
      <c r="AG2252" s="135"/>
    </row>
    <row r="2253" spans="1:33" hidden="1">
      <c r="A2253" s="61" t="s">
        <v>7037</v>
      </c>
      <c r="B2253" s="31" t="s">
        <v>25</v>
      </c>
      <c r="C2253" s="32" t="s">
        <v>3266</v>
      </c>
      <c r="D2253" s="32" t="s">
        <v>2177</v>
      </c>
      <c r="E2253" s="32" t="s">
        <v>2122</v>
      </c>
      <c r="F2253" s="32">
        <v>3</v>
      </c>
      <c r="G2253" s="34" t="s">
        <v>2109</v>
      </c>
      <c r="H2253" s="35" t="s">
        <v>1885</v>
      </c>
      <c r="I2253" s="313">
        <v>9836</v>
      </c>
      <c r="J2253" s="341">
        <v>1622</v>
      </c>
      <c r="K2253" s="357">
        <v>14</v>
      </c>
      <c r="L2253" s="327">
        <v>1994.25</v>
      </c>
      <c r="M2253" s="18">
        <f t="shared" si="334"/>
        <v>1.4233428E-3</v>
      </c>
      <c r="N2253" s="18">
        <f t="shared" si="335"/>
        <v>1.1576592E-3</v>
      </c>
      <c r="O2253" s="36">
        <f t="shared" si="336"/>
        <v>5.8481299999999999E-5</v>
      </c>
      <c r="P2253" s="362">
        <f t="shared" si="337"/>
        <v>6257</v>
      </c>
      <c r="Q2253" s="208"/>
      <c r="R2253" s="208"/>
      <c r="S2253" s="208"/>
      <c r="T2253" s="208"/>
      <c r="U2253" s="201">
        <f t="shared" si="338"/>
        <v>6257</v>
      </c>
      <c r="V2253" s="223">
        <f t="shared" si="339"/>
        <v>6257</v>
      </c>
      <c r="W2253" s="155"/>
      <c r="X2253" s="158"/>
      <c r="Y2253" s="152"/>
      <c r="Z2253" s="123"/>
      <c r="AA2253" s="124"/>
      <c r="AB2253" s="118"/>
      <c r="AC2253" s="135"/>
      <c r="AD2253" s="135"/>
      <c r="AE2253" s="144"/>
      <c r="AF2253" s="145"/>
      <c r="AG2253" s="135"/>
    </row>
    <row r="2254" spans="1:33" hidden="1">
      <c r="A2254" s="61" t="s">
        <v>7038</v>
      </c>
      <c r="B2254" s="31" t="s">
        <v>26</v>
      </c>
      <c r="C2254" s="32" t="s">
        <v>3266</v>
      </c>
      <c r="D2254" s="32" t="s">
        <v>2177</v>
      </c>
      <c r="E2254" s="32" t="s">
        <v>2124</v>
      </c>
      <c r="F2254" s="32" t="s">
        <v>2119</v>
      </c>
      <c r="G2254" s="34" t="s">
        <v>2108</v>
      </c>
      <c r="H2254" s="35" t="s">
        <v>1886</v>
      </c>
      <c r="I2254" s="313">
        <v>8214</v>
      </c>
      <c r="J2254" s="341">
        <v>1279</v>
      </c>
      <c r="K2254" s="357">
        <v>32</v>
      </c>
      <c r="L2254" s="327">
        <v>2290.61</v>
      </c>
      <c r="M2254" s="18">
        <f t="shared" si="334"/>
        <v>3.8957876000000002E-3</v>
      </c>
      <c r="N2254" s="18">
        <f t="shared" si="335"/>
        <v>2.1752773999999999E-3</v>
      </c>
      <c r="O2254" s="36">
        <f t="shared" si="336"/>
        <v>1.098882E-4</v>
      </c>
      <c r="P2254" s="362">
        <f t="shared" si="337"/>
        <v>11758</v>
      </c>
      <c r="Q2254" s="208"/>
      <c r="R2254" s="208"/>
      <c r="S2254" s="208"/>
      <c r="T2254" s="208"/>
      <c r="U2254" s="201">
        <f t="shared" si="338"/>
        <v>11758</v>
      </c>
      <c r="V2254" s="223">
        <f t="shared" si="339"/>
        <v>11758</v>
      </c>
      <c r="W2254" s="155"/>
      <c r="X2254" s="158"/>
      <c r="Y2254" s="152"/>
      <c r="Z2254" s="123"/>
      <c r="AA2254" s="124"/>
      <c r="AB2254" s="118"/>
      <c r="AC2254" s="135"/>
      <c r="AD2254" s="135"/>
      <c r="AE2254" s="144"/>
      <c r="AF2254" s="145"/>
      <c r="AG2254" s="135"/>
    </row>
    <row r="2255" spans="1:33" hidden="1">
      <c r="A2255" s="61" t="s">
        <v>7039</v>
      </c>
      <c r="B2255" s="31" t="s">
        <v>27</v>
      </c>
      <c r="C2255" s="32" t="s">
        <v>3266</v>
      </c>
      <c r="D2255" s="32" t="s">
        <v>2177</v>
      </c>
      <c r="E2255" s="32" t="s">
        <v>2126</v>
      </c>
      <c r="F2255" s="32" t="s">
        <v>2119</v>
      </c>
      <c r="G2255" s="34" t="s">
        <v>2108</v>
      </c>
      <c r="H2255" s="35" t="s">
        <v>1887</v>
      </c>
      <c r="I2255" s="313">
        <v>3863</v>
      </c>
      <c r="J2255" s="341">
        <v>644</v>
      </c>
      <c r="K2255" s="357">
        <v>20</v>
      </c>
      <c r="L2255" s="327">
        <v>1366.93</v>
      </c>
      <c r="M2255" s="18">
        <f t="shared" si="334"/>
        <v>5.1773232999999998E-3</v>
      </c>
      <c r="N2255" s="18">
        <f t="shared" si="335"/>
        <v>2.4391857000000002E-3</v>
      </c>
      <c r="O2255" s="36">
        <f t="shared" si="336"/>
        <v>1.2322E-4</v>
      </c>
      <c r="P2255" s="362">
        <f t="shared" si="337"/>
        <v>13184</v>
      </c>
      <c r="Q2255" s="208"/>
      <c r="R2255" s="208"/>
      <c r="S2255" s="208"/>
      <c r="T2255" s="208"/>
      <c r="U2255" s="201">
        <f t="shared" si="338"/>
        <v>13184</v>
      </c>
      <c r="V2255" s="223">
        <f t="shared" si="339"/>
        <v>13184</v>
      </c>
      <c r="W2255" s="155"/>
      <c r="X2255" s="158"/>
      <c r="Y2255" s="152"/>
      <c r="Z2255" s="123"/>
      <c r="AA2255" s="124"/>
      <c r="AB2255" s="118"/>
      <c r="AC2255" s="135"/>
      <c r="AD2255" s="135"/>
      <c r="AE2255" s="144"/>
      <c r="AF2255" s="145"/>
      <c r="AG2255" s="135"/>
    </row>
    <row r="2256" spans="1:33" hidden="1">
      <c r="A2256" s="61" t="s">
        <v>7040</v>
      </c>
      <c r="B2256" s="31" t="s">
        <v>28</v>
      </c>
      <c r="C2256" s="32" t="s">
        <v>3266</v>
      </c>
      <c r="D2256" s="32" t="s">
        <v>2177</v>
      </c>
      <c r="E2256" s="32" t="s">
        <v>2133</v>
      </c>
      <c r="F2256" s="32" t="s">
        <v>2119</v>
      </c>
      <c r="G2256" s="34" t="s">
        <v>2108</v>
      </c>
      <c r="H2256" s="35" t="s">
        <v>1888</v>
      </c>
      <c r="I2256" s="313">
        <v>9754</v>
      </c>
      <c r="J2256" s="341">
        <v>1581</v>
      </c>
      <c r="K2256" s="357">
        <v>15</v>
      </c>
      <c r="L2256" s="327">
        <v>1996.07</v>
      </c>
      <c r="M2256" s="18">
        <f t="shared" si="334"/>
        <v>1.5378306E-3</v>
      </c>
      <c r="N2256" s="18">
        <f t="shared" si="335"/>
        <v>1.2180485E-3</v>
      </c>
      <c r="O2256" s="36">
        <f t="shared" si="336"/>
        <v>6.15319E-5</v>
      </c>
      <c r="P2256" s="362">
        <f t="shared" si="337"/>
        <v>6583</v>
      </c>
      <c r="Q2256" s="208"/>
      <c r="R2256" s="208"/>
      <c r="S2256" s="208"/>
      <c r="T2256" s="208"/>
      <c r="U2256" s="201">
        <f t="shared" si="338"/>
        <v>6583</v>
      </c>
      <c r="V2256" s="223">
        <f t="shared" si="339"/>
        <v>6583</v>
      </c>
      <c r="W2256" s="155"/>
      <c r="X2256" s="158"/>
      <c r="Y2256" s="152"/>
      <c r="Z2256" s="123"/>
      <c r="AA2256" s="124"/>
      <c r="AB2256" s="118"/>
      <c r="AC2256" s="135"/>
      <c r="AD2256" s="135"/>
      <c r="AE2256" s="144"/>
      <c r="AF2256" s="145"/>
      <c r="AG2256" s="135"/>
    </row>
    <row r="2257" spans="1:33" hidden="1">
      <c r="A2257" s="61" t="s">
        <v>7041</v>
      </c>
      <c r="B2257" s="31" t="s">
        <v>29</v>
      </c>
      <c r="C2257" s="32" t="s">
        <v>3266</v>
      </c>
      <c r="D2257" s="32" t="s">
        <v>2179</v>
      </c>
      <c r="E2257" s="32" t="s">
        <v>2116</v>
      </c>
      <c r="F2257" s="32" t="s">
        <v>2119</v>
      </c>
      <c r="G2257" s="34" t="s">
        <v>2108</v>
      </c>
      <c r="H2257" s="35" t="s">
        <v>1889</v>
      </c>
      <c r="I2257" s="313">
        <v>3306</v>
      </c>
      <c r="J2257" s="341">
        <v>475</v>
      </c>
      <c r="K2257" s="357">
        <v>12</v>
      </c>
      <c r="L2257" s="327">
        <v>1509.93</v>
      </c>
      <c r="M2257" s="18">
        <f t="shared" si="334"/>
        <v>3.6297640000000002E-3</v>
      </c>
      <c r="N2257" s="18">
        <f t="shared" si="335"/>
        <v>1.1418661000000001E-3</v>
      </c>
      <c r="O2257" s="36">
        <f t="shared" si="336"/>
        <v>5.7683399999999997E-5</v>
      </c>
      <c r="P2257" s="362">
        <f t="shared" si="337"/>
        <v>6172</v>
      </c>
      <c r="Q2257" s="208"/>
      <c r="R2257" s="208"/>
      <c r="S2257" s="208"/>
      <c r="T2257" s="208"/>
      <c r="U2257" s="201">
        <f t="shared" si="338"/>
        <v>6172</v>
      </c>
      <c r="V2257" s="223">
        <f t="shared" si="339"/>
        <v>6172</v>
      </c>
      <c r="W2257" s="155"/>
      <c r="X2257" s="158"/>
      <c r="Y2257" s="152"/>
      <c r="Z2257" s="123"/>
      <c r="AA2257" s="124"/>
      <c r="AB2257" s="118"/>
      <c r="AC2257" s="135"/>
      <c r="AD2257" s="135"/>
      <c r="AE2257" s="144"/>
      <c r="AF2257" s="145"/>
      <c r="AG2257" s="135"/>
    </row>
    <row r="2258" spans="1:33" hidden="1">
      <c r="A2258" s="61" t="s">
        <v>7042</v>
      </c>
      <c r="B2258" s="31" t="s">
        <v>30</v>
      </c>
      <c r="C2258" s="32" t="s">
        <v>3266</v>
      </c>
      <c r="D2258" s="32" t="s">
        <v>2179</v>
      </c>
      <c r="E2258" s="32" t="s">
        <v>2115</v>
      </c>
      <c r="F2258" s="32" t="s">
        <v>2119</v>
      </c>
      <c r="G2258" s="34" t="s">
        <v>2108</v>
      </c>
      <c r="H2258" s="35" t="s">
        <v>1890</v>
      </c>
      <c r="I2258" s="313">
        <v>6377</v>
      </c>
      <c r="J2258" s="341">
        <v>935</v>
      </c>
      <c r="K2258" s="357">
        <v>18</v>
      </c>
      <c r="L2258" s="327">
        <v>1594.51</v>
      </c>
      <c r="M2258" s="18">
        <f t="shared" si="334"/>
        <v>2.8226438E-3</v>
      </c>
      <c r="N2258" s="18">
        <f t="shared" si="335"/>
        <v>1.6551617000000001E-3</v>
      </c>
      <c r="O2258" s="36">
        <f t="shared" si="336"/>
        <v>8.3613499999999995E-5</v>
      </c>
      <c r="P2258" s="362">
        <f t="shared" si="337"/>
        <v>8946</v>
      </c>
      <c r="Q2258" s="208"/>
      <c r="R2258" s="208"/>
      <c r="S2258" s="208"/>
      <c r="T2258" s="208"/>
      <c r="U2258" s="201">
        <f>MIN(P2258:S2258)</f>
        <v>8946</v>
      </c>
      <c r="V2258" s="223">
        <f>MIN(P2258:S2258)</f>
        <v>8946</v>
      </c>
      <c r="W2258" s="155"/>
      <c r="X2258" s="158"/>
      <c r="Y2258" s="152"/>
      <c r="Z2258" s="123"/>
      <c r="AA2258" s="124"/>
      <c r="AB2258" s="118"/>
      <c r="AC2258" s="135"/>
      <c r="AD2258" s="135"/>
      <c r="AE2258" s="144"/>
      <c r="AF2258" s="145"/>
      <c r="AG2258" s="135"/>
    </row>
    <row r="2259" spans="1:33" hidden="1">
      <c r="A2259" s="61" t="s">
        <v>7043</v>
      </c>
      <c r="B2259" s="31" t="s">
        <v>31</v>
      </c>
      <c r="C2259" s="32" t="s">
        <v>3266</v>
      </c>
      <c r="D2259" s="32" t="s">
        <v>2179</v>
      </c>
      <c r="E2259" s="32" t="s">
        <v>2120</v>
      </c>
      <c r="F2259" s="32">
        <v>3</v>
      </c>
      <c r="G2259" s="34" t="s">
        <v>2109</v>
      </c>
      <c r="H2259" s="35" t="s">
        <v>1891</v>
      </c>
      <c r="I2259" s="313">
        <v>18309</v>
      </c>
      <c r="J2259" s="341">
        <v>2452</v>
      </c>
      <c r="K2259" s="357">
        <v>89</v>
      </c>
      <c r="L2259" s="327">
        <v>2656.74</v>
      </c>
      <c r="M2259" s="18">
        <f t="shared" si="334"/>
        <v>4.8609973000000002E-3</v>
      </c>
      <c r="N2259" s="18">
        <f t="shared" si="335"/>
        <v>4.4863875000000003E-3</v>
      </c>
      <c r="O2259" s="36">
        <f t="shared" si="336"/>
        <v>2.2663819999999999E-4</v>
      </c>
      <c r="P2259" s="362">
        <f t="shared" si="337"/>
        <v>24250</v>
      </c>
      <c r="Q2259" s="208"/>
      <c r="R2259" s="208"/>
      <c r="S2259" s="208"/>
      <c r="T2259" s="208"/>
      <c r="U2259" s="201">
        <f t="shared" si="338"/>
        <v>24250</v>
      </c>
      <c r="V2259" s="223">
        <f t="shared" si="339"/>
        <v>24250</v>
      </c>
      <c r="W2259" s="155"/>
      <c r="X2259" s="158"/>
      <c r="Y2259" s="152"/>
      <c r="Z2259" s="123"/>
      <c r="AA2259" s="124"/>
      <c r="AB2259" s="118"/>
      <c r="AC2259" s="135"/>
      <c r="AD2259" s="135"/>
      <c r="AE2259" s="144"/>
      <c r="AF2259" s="145"/>
      <c r="AG2259" s="135"/>
    </row>
    <row r="2260" spans="1:33" hidden="1">
      <c r="A2260" s="61" t="s">
        <v>7044</v>
      </c>
      <c r="B2260" s="31" t="s">
        <v>32</v>
      </c>
      <c r="C2260" s="32" t="s">
        <v>3266</v>
      </c>
      <c r="D2260" s="32" t="s">
        <v>2179</v>
      </c>
      <c r="E2260" s="32" t="s">
        <v>2122</v>
      </c>
      <c r="F2260" s="32">
        <v>3</v>
      </c>
      <c r="G2260" s="34" t="s">
        <v>2109</v>
      </c>
      <c r="H2260" s="35" t="s">
        <v>1892</v>
      </c>
      <c r="I2260" s="313">
        <v>8641</v>
      </c>
      <c r="J2260" s="341">
        <v>1239</v>
      </c>
      <c r="K2260" s="357">
        <v>17</v>
      </c>
      <c r="L2260" s="327">
        <v>2025.79</v>
      </c>
      <c r="M2260" s="18">
        <f t="shared" si="334"/>
        <v>1.9673647999999999E-3</v>
      </c>
      <c r="N2260" s="18">
        <f t="shared" si="335"/>
        <v>1.2032663E-3</v>
      </c>
      <c r="O2260" s="36">
        <f t="shared" si="336"/>
        <v>6.0785200000000002E-5</v>
      </c>
      <c r="P2260" s="362">
        <f t="shared" si="337"/>
        <v>6504</v>
      </c>
      <c r="Q2260" s="208"/>
      <c r="R2260" s="208"/>
      <c r="S2260" s="208"/>
      <c r="T2260" s="208"/>
      <c r="U2260" s="201">
        <f t="shared" si="338"/>
        <v>6504</v>
      </c>
      <c r="V2260" s="223">
        <f t="shared" si="339"/>
        <v>6504</v>
      </c>
      <c r="W2260" s="155"/>
      <c r="X2260" s="158"/>
      <c r="Y2260" s="152"/>
      <c r="Z2260" s="123"/>
      <c r="AA2260" s="124"/>
      <c r="AB2260" s="118"/>
      <c r="AC2260" s="135"/>
      <c r="AD2260" s="135"/>
      <c r="AE2260" s="144"/>
      <c r="AF2260" s="145"/>
      <c r="AG2260" s="135"/>
    </row>
    <row r="2261" spans="1:33" hidden="1">
      <c r="A2261" s="61" t="s">
        <v>7045</v>
      </c>
      <c r="B2261" s="31" t="s">
        <v>33</v>
      </c>
      <c r="C2261" s="32" t="s">
        <v>3266</v>
      </c>
      <c r="D2261" s="32" t="s">
        <v>2211</v>
      </c>
      <c r="E2261" s="32" t="s">
        <v>2116</v>
      </c>
      <c r="F2261" s="32" t="s">
        <v>2119</v>
      </c>
      <c r="G2261" s="34" t="s">
        <v>2108</v>
      </c>
      <c r="H2261" s="35" t="s">
        <v>1893</v>
      </c>
      <c r="I2261" s="313">
        <v>5467</v>
      </c>
      <c r="J2261" s="341">
        <v>914</v>
      </c>
      <c r="K2261" s="357">
        <v>34</v>
      </c>
      <c r="L2261" s="327">
        <v>1553.84</v>
      </c>
      <c r="M2261" s="18">
        <f t="shared" si="334"/>
        <v>6.2191329000000004E-3</v>
      </c>
      <c r="N2261" s="18">
        <f t="shared" si="335"/>
        <v>3.6582191999999999E-3</v>
      </c>
      <c r="O2261" s="36">
        <f t="shared" si="336"/>
        <v>1.848017E-4</v>
      </c>
      <c r="P2261" s="362">
        <f t="shared" si="337"/>
        <v>19773</v>
      </c>
      <c r="Q2261" s="208"/>
      <c r="R2261" s="208"/>
      <c r="S2261" s="208"/>
      <c r="T2261" s="208"/>
      <c r="U2261" s="201">
        <f t="shared" si="338"/>
        <v>19773</v>
      </c>
      <c r="V2261" s="223">
        <f t="shared" si="339"/>
        <v>19773</v>
      </c>
      <c r="W2261" s="155"/>
      <c r="X2261" s="158"/>
      <c r="Y2261" s="152"/>
      <c r="Z2261" s="123"/>
      <c r="AA2261" s="124"/>
      <c r="AB2261" s="118"/>
      <c r="AC2261" s="135"/>
      <c r="AD2261" s="135"/>
      <c r="AE2261" s="144"/>
      <c r="AF2261" s="145"/>
      <c r="AG2261" s="135"/>
    </row>
    <row r="2262" spans="1:33" hidden="1">
      <c r="A2262" s="61" t="s">
        <v>7046</v>
      </c>
      <c r="B2262" s="31" t="s">
        <v>34</v>
      </c>
      <c r="C2262" s="32" t="s">
        <v>3266</v>
      </c>
      <c r="D2262" s="32" t="s">
        <v>2211</v>
      </c>
      <c r="E2262" s="32" t="s">
        <v>2115</v>
      </c>
      <c r="F2262" s="32">
        <v>3</v>
      </c>
      <c r="G2262" s="34" t="s">
        <v>2109</v>
      </c>
      <c r="H2262" s="35" t="s">
        <v>1894</v>
      </c>
      <c r="I2262" s="313">
        <v>9017</v>
      </c>
      <c r="J2262" s="341">
        <v>1388</v>
      </c>
      <c r="K2262" s="357">
        <v>69</v>
      </c>
      <c r="L2262" s="327">
        <v>1714.8</v>
      </c>
      <c r="M2262" s="18">
        <f t="shared" si="334"/>
        <v>7.6522124000000004E-3</v>
      </c>
      <c r="N2262" s="18">
        <f t="shared" si="335"/>
        <v>6.1938831000000003E-3</v>
      </c>
      <c r="O2262" s="36">
        <f t="shared" si="336"/>
        <v>3.128955E-4</v>
      </c>
      <c r="P2262" s="362">
        <f t="shared" si="337"/>
        <v>33479</v>
      </c>
      <c r="Q2262" s="208"/>
      <c r="R2262" s="208"/>
      <c r="S2262" s="208"/>
      <c r="T2262" s="208"/>
      <c r="U2262" s="201">
        <f t="shared" si="338"/>
        <v>33479</v>
      </c>
      <c r="V2262" s="223">
        <f t="shared" si="339"/>
        <v>33479</v>
      </c>
      <c r="W2262" s="155"/>
      <c r="X2262" s="158"/>
      <c r="Y2262" s="152"/>
      <c r="Z2262" s="123"/>
      <c r="AA2262" s="124"/>
      <c r="AB2262" s="118"/>
      <c r="AC2262" s="135"/>
      <c r="AD2262" s="135"/>
      <c r="AE2262" s="144"/>
      <c r="AF2262" s="145"/>
      <c r="AG2262" s="135"/>
    </row>
    <row r="2263" spans="1:33" hidden="1">
      <c r="A2263" s="61" t="s">
        <v>7047</v>
      </c>
      <c r="B2263" s="31" t="s">
        <v>35</v>
      </c>
      <c r="C2263" s="32" t="s">
        <v>3266</v>
      </c>
      <c r="D2263" s="32" t="s">
        <v>2211</v>
      </c>
      <c r="E2263" s="32" t="s">
        <v>2120</v>
      </c>
      <c r="F2263" s="32" t="s">
        <v>2119</v>
      </c>
      <c r="G2263" s="34" t="s">
        <v>2108</v>
      </c>
      <c r="H2263" s="35" t="s">
        <v>1895</v>
      </c>
      <c r="I2263" s="313">
        <v>3737</v>
      </c>
      <c r="J2263" s="341">
        <v>535</v>
      </c>
      <c r="K2263" s="357">
        <v>21</v>
      </c>
      <c r="L2263" s="327">
        <v>2714.17</v>
      </c>
      <c r="M2263" s="18">
        <f t="shared" si="334"/>
        <v>5.6194807999999999E-3</v>
      </c>
      <c r="N2263" s="18">
        <f t="shared" si="335"/>
        <v>1.1076764000000001E-3</v>
      </c>
      <c r="O2263" s="36">
        <f t="shared" si="336"/>
        <v>5.5956299999999998E-5</v>
      </c>
      <c r="P2263" s="362">
        <f t="shared" si="337"/>
        <v>5987</v>
      </c>
      <c r="Q2263" s="208"/>
      <c r="R2263" s="208"/>
      <c r="S2263" s="208"/>
      <c r="T2263" s="208"/>
      <c r="U2263" s="201">
        <f t="shared" si="338"/>
        <v>5987</v>
      </c>
      <c r="V2263" s="223">
        <f t="shared" si="339"/>
        <v>5987</v>
      </c>
      <c r="W2263" s="155"/>
      <c r="X2263" s="158"/>
      <c r="Y2263" s="152"/>
      <c r="Z2263" s="123"/>
      <c r="AA2263" s="124"/>
      <c r="AB2263" s="118"/>
      <c r="AC2263" s="135"/>
      <c r="AD2263" s="135"/>
      <c r="AE2263" s="144"/>
      <c r="AF2263" s="145"/>
      <c r="AG2263" s="135"/>
    </row>
    <row r="2264" spans="1:33" hidden="1">
      <c r="A2264" s="61" t="s">
        <v>7048</v>
      </c>
      <c r="B2264" s="31" t="s">
        <v>36</v>
      </c>
      <c r="C2264" s="32" t="s">
        <v>3266</v>
      </c>
      <c r="D2264" s="32" t="s">
        <v>2211</v>
      </c>
      <c r="E2264" s="32" t="s">
        <v>2122</v>
      </c>
      <c r="F2264" s="32">
        <v>3</v>
      </c>
      <c r="G2264" s="34" t="s">
        <v>2109</v>
      </c>
      <c r="H2264" s="35" t="s">
        <v>1896</v>
      </c>
      <c r="I2264" s="313">
        <v>27194</v>
      </c>
      <c r="J2264" s="341">
        <v>4030</v>
      </c>
      <c r="K2264" s="357">
        <v>12</v>
      </c>
      <c r="L2264" s="327">
        <v>2918.76</v>
      </c>
      <c r="M2264" s="18">
        <f t="shared" si="334"/>
        <v>4.412738E-4</v>
      </c>
      <c r="N2264" s="18">
        <f t="shared" si="335"/>
        <v>6.0927699999999997E-4</v>
      </c>
      <c r="O2264" s="36">
        <f t="shared" si="336"/>
        <v>3.0778699999999997E-5</v>
      </c>
      <c r="P2264" s="362">
        <f t="shared" si="337"/>
        <v>3293</v>
      </c>
      <c r="Q2264" s="208"/>
      <c r="R2264" s="208"/>
      <c r="S2264" s="208"/>
      <c r="T2264" s="208"/>
      <c r="U2264" s="201">
        <f t="shared" si="338"/>
        <v>3293</v>
      </c>
      <c r="V2264" s="223">
        <f t="shared" si="339"/>
        <v>3293</v>
      </c>
      <c r="W2264" s="155"/>
      <c r="X2264" s="158"/>
      <c r="Y2264" s="152"/>
      <c r="Z2264" s="123"/>
      <c r="AA2264" s="124"/>
      <c r="AB2264" s="118"/>
      <c r="AC2264" s="135"/>
      <c r="AD2264" s="135"/>
      <c r="AE2264" s="144"/>
      <c r="AF2264" s="145"/>
      <c r="AG2264" s="135"/>
    </row>
    <row r="2265" spans="1:33" hidden="1">
      <c r="A2265" s="61" t="s">
        <v>7049</v>
      </c>
      <c r="B2265" s="31" t="s">
        <v>37</v>
      </c>
      <c r="C2265" s="32" t="s">
        <v>3266</v>
      </c>
      <c r="D2265" s="32" t="s">
        <v>2211</v>
      </c>
      <c r="E2265" s="32" t="s">
        <v>2124</v>
      </c>
      <c r="F2265" s="32">
        <v>3</v>
      </c>
      <c r="G2265" s="34" t="s">
        <v>2109</v>
      </c>
      <c r="H2265" s="35" t="s">
        <v>1897</v>
      </c>
      <c r="I2265" s="313">
        <v>16357</v>
      </c>
      <c r="J2265" s="341">
        <v>2462</v>
      </c>
      <c r="K2265" s="357">
        <v>18</v>
      </c>
      <c r="L2265" s="327">
        <v>2051.52</v>
      </c>
      <c r="M2265" s="18">
        <f t="shared" si="334"/>
        <v>1.1004462E-3</v>
      </c>
      <c r="N2265" s="18">
        <f t="shared" si="335"/>
        <v>1.3206298000000001E-3</v>
      </c>
      <c r="O2265" s="36">
        <f t="shared" si="336"/>
        <v>6.6713999999999999E-5</v>
      </c>
      <c r="P2265" s="362">
        <f t="shared" si="337"/>
        <v>7138</v>
      </c>
      <c r="Q2265" s="208"/>
      <c r="R2265" s="208"/>
      <c r="S2265" s="208"/>
      <c r="T2265" s="208"/>
      <c r="U2265" s="201">
        <f t="shared" si="338"/>
        <v>7138</v>
      </c>
      <c r="V2265" s="223">
        <f t="shared" si="339"/>
        <v>7138</v>
      </c>
      <c r="W2265" s="155"/>
      <c r="X2265" s="158"/>
      <c r="Y2265" s="152"/>
      <c r="Z2265" s="123"/>
      <c r="AA2265" s="124"/>
      <c r="AB2265" s="118"/>
      <c r="AC2265" s="135"/>
      <c r="AD2265" s="135"/>
      <c r="AE2265" s="144"/>
      <c r="AF2265" s="145"/>
      <c r="AG2265" s="135"/>
    </row>
    <row r="2266" spans="1:33" hidden="1">
      <c r="A2266" s="61" t="s">
        <v>7050</v>
      </c>
      <c r="B2266" s="31" t="s">
        <v>38</v>
      </c>
      <c r="C2266" s="32" t="s">
        <v>3266</v>
      </c>
      <c r="D2266" s="32" t="s">
        <v>2211</v>
      </c>
      <c r="E2266" s="32" t="s">
        <v>2126</v>
      </c>
      <c r="F2266" s="32">
        <v>3</v>
      </c>
      <c r="G2266" s="34" t="s">
        <v>2109</v>
      </c>
      <c r="H2266" s="35" t="s">
        <v>1898</v>
      </c>
      <c r="I2266" s="313">
        <v>13804</v>
      </c>
      <c r="J2266" s="341">
        <v>2033</v>
      </c>
      <c r="K2266" s="357">
        <v>42</v>
      </c>
      <c r="L2266" s="327">
        <v>1760.64</v>
      </c>
      <c r="M2266" s="18">
        <f t="shared" si="334"/>
        <v>3.0425962999999999E-3</v>
      </c>
      <c r="N2266" s="18">
        <f t="shared" si="335"/>
        <v>3.5132669E-3</v>
      </c>
      <c r="O2266" s="36">
        <f t="shared" si="336"/>
        <v>1.7747920000000001E-4</v>
      </c>
      <c r="P2266" s="362">
        <f t="shared" si="337"/>
        <v>18990</v>
      </c>
      <c r="Q2266" s="208"/>
      <c r="R2266" s="208"/>
      <c r="S2266" s="208"/>
      <c r="T2266" s="208"/>
      <c r="U2266" s="201">
        <f t="shared" si="338"/>
        <v>18990</v>
      </c>
      <c r="V2266" s="223">
        <f t="shared" si="339"/>
        <v>18990</v>
      </c>
      <c r="W2266" s="155"/>
      <c r="X2266" s="158"/>
      <c r="Y2266" s="152"/>
      <c r="Z2266" s="123"/>
      <c r="AA2266" s="124"/>
      <c r="AB2266" s="118"/>
      <c r="AC2266" s="135"/>
      <c r="AD2266" s="135"/>
      <c r="AE2266" s="144"/>
      <c r="AF2266" s="145"/>
      <c r="AG2266" s="135"/>
    </row>
    <row r="2267" spans="1:33" hidden="1">
      <c r="A2267" s="61" t="s">
        <v>7051</v>
      </c>
      <c r="B2267" s="31" t="s">
        <v>39</v>
      </c>
      <c r="C2267" s="32" t="s">
        <v>3266</v>
      </c>
      <c r="D2267" s="32" t="s">
        <v>2215</v>
      </c>
      <c r="E2267" s="32" t="s">
        <v>2116</v>
      </c>
      <c r="F2267" s="32">
        <v>3</v>
      </c>
      <c r="G2267" s="34" t="s">
        <v>2109</v>
      </c>
      <c r="H2267" s="35" t="s">
        <v>1899</v>
      </c>
      <c r="I2267" s="313">
        <v>34185</v>
      </c>
      <c r="J2267" s="341">
        <v>5040</v>
      </c>
      <c r="K2267" s="357">
        <v>121</v>
      </c>
      <c r="L2267" s="327">
        <v>2160.33</v>
      </c>
      <c r="M2267" s="18">
        <f t="shared" si="334"/>
        <v>3.5395640999999999E-3</v>
      </c>
      <c r="N2267" s="18">
        <f t="shared" si="335"/>
        <v>8.2577212999999997E-3</v>
      </c>
      <c r="O2267" s="36">
        <f t="shared" si="336"/>
        <v>4.171542E-4</v>
      </c>
      <c r="P2267" s="362">
        <f t="shared" si="337"/>
        <v>44635</v>
      </c>
      <c r="Q2267" s="208"/>
      <c r="R2267" s="208"/>
      <c r="S2267" s="208"/>
      <c r="T2267" s="208"/>
      <c r="U2267" s="201">
        <f t="shared" si="338"/>
        <v>44635</v>
      </c>
      <c r="V2267" s="223">
        <f t="shared" si="339"/>
        <v>44635</v>
      </c>
      <c r="W2267" s="155"/>
      <c r="X2267" s="158"/>
      <c r="Y2267" s="152"/>
      <c r="Z2267" s="123"/>
      <c r="AA2267" s="124"/>
      <c r="AB2267" s="118"/>
      <c r="AC2267" s="135"/>
      <c r="AD2267" s="135"/>
      <c r="AE2267" s="144"/>
      <c r="AF2267" s="145"/>
      <c r="AG2267" s="135"/>
    </row>
    <row r="2268" spans="1:33" hidden="1">
      <c r="A2268" s="61" t="s">
        <v>7052</v>
      </c>
      <c r="B2268" s="31" t="s">
        <v>40</v>
      </c>
      <c r="C2268" s="32" t="s">
        <v>3266</v>
      </c>
      <c r="D2268" s="32" t="s">
        <v>2215</v>
      </c>
      <c r="E2268" s="32" t="s">
        <v>2115</v>
      </c>
      <c r="F2268" s="32">
        <v>3</v>
      </c>
      <c r="G2268" s="34" t="s">
        <v>2109</v>
      </c>
      <c r="H2268" s="35" t="s">
        <v>1900</v>
      </c>
      <c r="I2268" s="313">
        <v>18372</v>
      </c>
      <c r="J2268" s="341">
        <v>2809</v>
      </c>
      <c r="K2268" s="357">
        <v>226</v>
      </c>
      <c r="L2268" s="327">
        <v>1622.03</v>
      </c>
      <c r="M2268" s="18">
        <f t="shared" si="334"/>
        <v>1.23013281E-2</v>
      </c>
      <c r="N2268" s="18">
        <f t="shared" si="335"/>
        <v>2.13032007E-2</v>
      </c>
      <c r="O2268" s="36">
        <f t="shared" si="336"/>
        <v>1.0761709000000001E-3</v>
      </c>
      <c r="P2268" s="362">
        <f t="shared" si="337"/>
        <v>115150</v>
      </c>
      <c r="Q2268" s="208"/>
      <c r="R2268" s="208"/>
      <c r="S2268" s="208"/>
      <c r="T2268" s="208"/>
      <c r="U2268" s="201">
        <f t="shared" si="338"/>
        <v>115150</v>
      </c>
      <c r="V2268" s="223">
        <f t="shared" si="339"/>
        <v>115150</v>
      </c>
      <c r="W2268" s="155"/>
      <c r="X2268" s="158"/>
      <c r="Y2268" s="152"/>
      <c r="Z2268" s="123"/>
      <c r="AA2268" s="124"/>
      <c r="AB2268" s="118"/>
      <c r="AC2268" s="135"/>
      <c r="AD2268" s="135"/>
      <c r="AE2268" s="144"/>
      <c r="AF2268" s="145"/>
      <c r="AG2268" s="135"/>
    </row>
    <row r="2269" spans="1:33" hidden="1">
      <c r="A2269" s="61" t="s">
        <v>7053</v>
      </c>
      <c r="B2269" s="31" t="s">
        <v>41</v>
      </c>
      <c r="C2269" s="32" t="s">
        <v>3266</v>
      </c>
      <c r="D2269" s="32" t="s">
        <v>2215</v>
      </c>
      <c r="E2269" s="32" t="s">
        <v>2120</v>
      </c>
      <c r="F2269" s="32" t="s">
        <v>2119</v>
      </c>
      <c r="G2269" s="34" t="s">
        <v>2108</v>
      </c>
      <c r="H2269" s="35" t="s">
        <v>1901</v>
      </c>
      <c r="I2269" s="313">
        <v>7264</v>
      </c>
      <c r="J2269" s="341">
        <v>1151</v>
      </c>
      <c r="K2269" s="357">
        <v>26</v>
      </c>
      <c r="L2269" s="327">
        <v>1306.3</v>
      </c>
      <c r="M2269" s="18">
        <f t="shared" si="334"/>
        <v>3.5792951000000002E-3</v>
      </c>
      <c r="N2269" s="18">
        <f t="shared" si="335"/>
        <v>3.1537690999999999E-3</v>
      </c>
      <c r="O2269" s="36">
        <f t="shared" si="336"/>
        <v>1.5931849999999999E-4</v>
      </c>
      <c r="P2269" s="362">
        <f t="shared" si="337"/>
        <v>17047</v>
      </c>
      <c r="Q2269" s="208"/>
      <c r="R2269" s="208"/>
      <c r="S2269" s="208"/>
      <c r="T2269" s="208"/>
      <c r="U2269" s="201">
        <f t="shared" si="338"/>
        <v>17047</v>
      </c>
      <c r="V2269" s="223">
        <f t="shared" si="339"/>
        <v>17047</v>
      </c>
      <c r="W2269" s="155"/>
      <c r="X2269" s="158"/>
      <c r="Y2269" s="152"/>
      <c r="Z2269" s="123"/>
      <c r="AA2269" s="124"/>
      <c r="AB2269" s="118"/>
      <c r="AC2269" s="135"/>
      <c r="AD2269" s="135"/>
      <c r="AE2269" s="144"/>
      <c r="AF2269" s="145"/>
      <c r="AG2269" s="135"/>
    </row>
    <row r="2270" spans="1:33" hidden="1">
      <c r="A2270" s="61" t="s">
        <v>7054</v>
      </c>
      <c r="B2270" s="31" t="s">
        <v>42</v>
      </c>
      <c r="C2270" s="32" t="s">
        <v>3266</v>
      </c>
      <c r="D2270" s="32" t="s">
        <v>2222</v>
      </c>
      <c r="E2270" s="32" t="s">
        <v>2116</v>
      </c>
      <c r="F2270" s="32" t="s">
        <v>2117</v>
      </c>
      <c r="G2270" s="34" t="s">
        <v>2107</v>
      </c>
      <c r="H2270" s="35" t="s">
        <v>1902</v>
      </c>
      <c r="I2270" s="313">
        <v>71560</v>
      </c>
      <c r="J2270" s="341">
        <v>8920</v>
      </c>
      <c r="K2270" s="357">
        <v>97</v>
      </c>
      <c r="L2270" s="327">
        <v>2115.1999999999998</v>
      </c>
      <c r="M2270" s="18">
        <f t="shared" si="334"/>
        <v>1.3555058E-3</v>
      </c>
      <c r="N2270" s="18">
        <f t="shared" si="335"/>
        <v>5.7162971E-3</v>
      </c>
      <c r="O2270" s="36">
        <f t="shared" si="336"/>
        <v>2.887694E-4</v>
      </c>
      <c r="P2270" s="362">
        <f t="shared" si="337"/>
        <v>30898</v>
      </c>
      <c r="Q2270" s="208"/>
      <c r="R2270" s="208"/>
      <c r="S2270" s="208"/>
      <c r="T2270" s="208"/>
      <c r="U2270" s="201">
        <f t="shared" si="338"/>
        <v>30898</v>
      </c>
      <c r="V2270" s="223">
        <f t="shared" si="339"/>
        <v>30898</v>
      </c>
      <c r="W2270" s="155"/>
      <c r="X2270" s="158"/>
      <c r="Y2270" s="152"/>
      <c r="Z2270" s="123"/>
      <c r="AA2270" s="124"/>
      <c r="AB2270" s="118"/>
      <c r="AC2270" s="135"/>
      <c r="AD2270" s="135"/>
      <c r="AE2270" s="144"/>
      <c r="AF2270" s="145"/>
      <c r="AG2270" s="135"/>
    </row>
    <row r="2271" spans="1:33" hidden="1">
      <c r="A2271" s="61" t="s">
        <v>7055</v>
      </c>
      <c r="B2271" s="31" t="s">
        <v>43</v>
      </c>
      <c r="C2271" s="32" t="s">
        <v>3266</v>
      </c>
      <c r="D2271" s="32" t="s">
        <v>2222</v>
      </c>
      <c r="E2271" s="32" t="s">
        <v>2115</v>
      </c>
      <c r="F2271" s="32">
        <v>3</v>
      </c>
      <c r="G2271" s="34" t="s">
        <v>2109</v>
      </c>
      <c r="H2271" s="35" t="s">
        <v>1903</v>
      </c>
      <c r="I2271" s="313">
        <v>15625</v>
      </c>
      <c r="J2271" s="341">
        <v>2205</v>
      </c>
      <c r="K2271" s="357">
        <v>45</v>
      </c>
      <c r="L2271" s="327">
        <v>2971.4</v>
      </c>
      <c r="M2271" s="18">
        <f t="shared" si="334"/>
        <v>2.8800000000000002E-3</v>
      </c>
      <c r="N2271" s="18">
        <f t="shared" si="335"/>
        <v>2.1371743E-3</v>
      </c>
      <c r="O2271" s="36">
        <f t="shared" si="336"/>
        <v>1.079633E-4</v>
      </c>
      <c r="P2271" s="362">
        <f t="shared" si="337"/>
        <v>11552</v>
      </c>
      <c r="Q2271" s="208"/>
      <c r="R2271" s="208"/>
      <c r="S2271" s="208"/>
      <c r="T2271" s="208"/>
      <c r="U2271" s="201">
        <f t="shared" si="338"/>
        <v>11552</v>
      </c>
      <c r="V2271" s="223">
        <f t="shared" si="339"/>
        <v>11552</v>
      </c>
      <c r="W2271" s="155"/>
      <c r="X2271" s="158"/>
      <c r="Y2271" s="152"/>
      <c r="Z2271" s="123"/>
      <c r="AA2271" s="124"/>
      <c r="AB2271" s="118"/>
      <c r="AC2271" s="135"/>
      <c r="AD2271" s="135"/>
      <c r="AE2271" s="144"/>
      <c r="AF2271" s="145"/>
      <c r="AG2271" s="135"/>
    </row>
    <row r="2272" spans="1:33" hidden="1">
      <c r="A2272" s="61" t="s">
        <v>7056</v>
      </c>
      <c r="B2272" s="31" t="s">
        <v>44</v>
      </c>
      <c r="C2272" s="32" t="s">
        <v>3266</v>
      </c>
      <c r="D2272" s="32" t="s">
        <v>2222</v>
      </c>
      <c r="E2272" s="32" t="s">
        <v>2120</v>
      </c>
      <c r="F2272" s="32">
        <v>3</v>
      </c>
      <c r="G2272" s="34" t="s">
        <v>2109</v>
      </c>
      <c r="H2272" s="35" t="s">
        <v>1904</v>
      </c>
      <c r="I2272" s="313">
        <v>14674</v>
      </c>
      <c r="J2272" s="341">
        <v>2107</v>
      </c>
      <c r="K2272" s="357">
        <v>63</v>
      </c>
      <c r="L2272" s="327">
        <v>2042.26</v>
      </c>
      <c r="M2272" s="18">
        <f t="shared" si="334"/>
        <v>4.2933078E-3</v>
      </c>
      <c r="N2272" s="18">
        <f t="shared" si="335"/>
        <v>4.4294063999999996E-3</v>
      </c>
      <c r="O2272" s="36">
        <f t="shared" si="336"/>
        <v>2.2375969999999999E-4</v>
      </c>
      <c r="P2272" s="362">
        <f t="shared" si="337"/>
        <v>23942</v>
      </c>
      <c r="Q2272" s="208"/>
      <c r="R2272" s="208"/>
      <c r="S2272" s="208"/>
      <c r="T2272" s="208"/>
      <c r="U2272" s="201">
        <f t="shared" si="338"/>
        <v>23942</v>
      </c>
      <c r="V2272" s="223">
        <f t="shared" si="339"/>
        <v>23942</v>
      </c>
      <c r="W2272" s="155"/>
      <c r="X2272" s="158"/>
      <c r="Y2272" s="152"/>
      <c r="Z2272" s="123"/>
      <c r="AA2272" s="124"/>
      <c r="AB2272" s="118"/>
      <c r="AC2272" s="135"/>
      <c r="AD2272" s="135"/>
      <c r="AE2272" s="144"/>
      <c r="AF2272" s="145"/>
      <c r="AG2272" s="135"/>
    </row>
    <row r="2273" spans="1:33" hidden="1">
      <c r="A2273" s="61" t="s">
        <v>7057</v>
      </c>
      <c r="B2273" s="31" t="s">
        <v>45</v>
      </c>
      <c r="C2273" s="32" t="s">
        <v>3266</v>
      </c>
      <c r="D2273" s="32" t="s">
        <v>2222</v>
      </c>
      <c r="E2273" s="32" t="s">
        <v>2122</v>
      </c>
      <c r="F2273" s="32" t="s">
        <v>2119</v>
      </c>
      <c r="G2273" s="34" t="s">
        <v>2108</v>
      </c>
      <c r="H2273" s="35" t="s">
        <v>1902</v>
      </c>
      <c r="I2273" s="313">
        <v>19162</v>
      </c>
      <c r="J2273" s="341">
        <v>2820</v>
      </c>
      <c r="K2273" s="357">
        <v>98</v>
      </c>
      <c r="L2273" s="327">
        <v>1727.5</v>
      </c>
      <c r="M2273" s="18">
        <f t="shared" si="334"/>
        <v>5.1142886E-3</v>
      </c>
      <c r="N2273" s="18">
        <f t="shared" si="335"/>
        <v>8.3486505000000006E-3</v>
      </c>
      <c r="O2273" s="36">
        <f t="shared" si="336"/>
        <v>4.2174759999999997E-4</v>
      </c>
      <c r="P2273" s="362">
        <f t="shared" si="337"/>
        <v>45126</v>
      </c>
      <c r="Q2273" s="208"/>
      <c r="R2273" s="208"/>
      <c r="S2273" s="208"/>
      <c r="T2273" s="208"/>
      <c r="U2273" s="201">
        <f t="shared" si="338"/>
        <v>45126</v>
      </c>
      <c r="V2273" s="223">
        <f t="shared" si="339"/>
        <v>45126</v>
      </c>
      <c r="W2273" s="155"/>
      <c r="X2273" s="158"/>
      <c r="Y2273" s="152"/>
      <c r="Z2273" s="123"/>
      <c r="AA2273" s="124"/>
      <c r="AB2273" s="118"/>
      <c r="AC2273" s="135"/>
      <c r="AD2273" s="135"/>
      <c r="AE2273" s="144"/>
      <c r="AF2273" s="145"/>
      <c r="AG2273" s="135"/>
    </row>
    <row r="2274" spans="1:33" hidden="1">
      <c r="A2274" s="61" t="s">
        <v>7058</v>
      </c>
      <c r="B2274" s="31" t="s">
        <v>46</v>
      </c>
      <c r="C2274" s="32" t="s">
        <v>3266</v>
      </c>
      <c r="D2274" s="32" t="s">
        <v>2222</v>
      </c>
      <c r="E2274" s="32" t="s">
        <v>2124</v>
      </c>
      <c r="F2274" s="32" t="s">
        <v>2119</v>
      </c>
      <c r="G2274" s="34" t="s">
        <v>2108</v>
      </c>
      <c r="H2274" s="35" t="s">
        <v>1905</v>
      </c>
      <c r="I2274" s="313">
        <v>12232</v>
      </c>
      <c r="J2274" s="341">
        <v>1842</v>
      </c>
      <c r="K2274" s="357">
        <v>34</v>
      </c>
      <c r="L2274" s="327">
        <v>1454.72</v>
      </c>
      <c r="M2274" s="18">
        <f t="shared" si="334"/>
        <v>2.7795945E-3</v>
      </c>
      <c r="N2274" s="18">
        <f t="shared" si="335"/>
        <v>3.5195866000000001E-3</v>
      </c>
      <c r="O2274" s="36">
        <f t="shared" si="336"/>
        <v>1.7779840000000001E-4</v>
      </c>
      <c r="P2274" s="362">
        <f t="shared" si="337"/>
        <v>19024</v>
      </c>
      <c r="Q2274" s="208"/>
      <c r="R2274" s="208"/>
      <c r="S2274" s="208"/>
      <c r="T2274" s="208"/>
      <c r="U2274" s="201">
        <f t="shared" si="338"/>
        <v>19024</v>
      </c>
      <c r="V2274" s="223">
        <f t="shared" si="339"/>
        <v>19024</v>
      </c>
      <c r="W2274" s="155"/>
      <c r="X2274" s="158"/>
      <c r="Y2274" s="152"/>
      <c r="Z2274" s="123"/>
      <c r="AA2274" s="124"/>
      <c r="AB2274" s="118"/>
      <c r="AC2274" s="135"/>
      <c r="AD2274" s="135"/>
      <c r="AE2274" s="144"/>
      <c r="AF2274" s="145"/>
      <c r="AG2274" s="135"/>
    </row>
    <row r="2275" spans="1:33" hidden="1">
      <c r="A2275" s="61" t="s">
        <v>7059</v>
      </c>
      <c r="B2275" s="31" t="s">
        <v>47</v>
      </c>
      <c r="C2275" s="32" t="s">
        <v>3266</v>
      </c>
      <c r="D2275" s="32" t="s">
        <v>2222</v>
      </c>
      <c r="E2275" s="32" t="s">
        <v>2126</v>
      </c>
      <c r="F2275" s="32">
        <v>3</v>
      </c>
      <c r="G2275" s="34" t="s">
        <v>2109</v>
      </c>
      <c r="H2275" s="35" t="s">
        <v>1906</v>
      </c>
      <c r="I2275" s="313">
        <v>11881</v>
      </c>
      <c r="J2275" s="341">
        <v>1811</v>
      </c>
      <c r="K2275" s="357">
        <v>41</v>
      </c>
      <c r="L2275" s="327">
        <v>1517.24</v>
      </c>
      <c r="M2275" s="18">
        <f t="shared" si="334"/>
        <v>3.4508879E-3</v>
      </c>
      <c r="N2275" s="18">
        <f t="shared" si="335"/>
        <v>4.1190304999999998E-3</v>
      </c>
      <c r="O2275" s="36">
        <f t="shared" si="336"/>
        <v>2.0808050000000001E-4</v>
      </c>
      <c r="P2275" s="362">
        <f t="shared" si="337"/>
        <v>22264</v>
      </c>
      <c r="Q2275" s="208"/>
      <c r="R2275" s="208"/>
      <c r="S2275" s="208"/>
      <c r="T2275" s="208"/>
      <c r="U2275" s="201">
        <f t="shared" si="338"/>
        <v>22264</v>
      </c>
      <c r="V2275" s="223">
        <f t="shared" si="339"/>
        <v>22264</v>
      </c>
      <c r="W2275" s="155"/>
      <c r="X2275" s="158"/>
      <c r="Y2275" s="152"/>
      <c r="Z2275" s="123"/>
      <c r="AA2275" s="124"/>
      <c r="AB2275" s="118"/>
      <c r="AC2275" s="135"/>
      <c r="AD2275" s="135"/>
      <c r="AE2275" s="144"/>
      <c r="AF2275" s="145"/>
      <c r="AG2275" s="135"/>
    </row>
    <row r="2276" spans="1:33" hidden="1">
      <c r="A2276" s="61" t="s">
        <v>7060</v>
      </c>
      <c r="B2276" s="31" t="s">
        <v>48</v>
      </c>
      <c r="C2276" s="32" t="s">
        <v>3266</v>
      </c>
      <c r="D2276" s="32" t="s">
        <v>2222</v>
      </c>
      <c r="E2276" s="32" t="s">
        <v>2133</v>
      </c>
      <c r="F2276" s="32" t="s">
        <v>2119</v>
      </c>
      <c r="G2276" s="34" t="s">
        <v>2108</v>
      </c>
      <c r="H2276" s="35" t="s">
        <v>1907</v>
      </c>
      <c r="I2276" s="313">
        <v>9660</v>
      </c>
      <c r="J2276" s="341">
        <v>1300</v>
      </c>
      <c r="K2276" s="357">
        <v>74</v>
      </c>
      <c r="L2276" s="327">
        <v>1259.06</v>
      </c>
      <c r="M2276" s="18">
        <f t="shared" si="334"/>
        <v>7.6604554000000002E-3</v>
      </c>
      <c r="N2276" s="18">
        <f t="shared" si="335"/>
        <v>7.9095451999999997E-3</v>
      </c>
      <c r="O2276" s="36">
        <f t="shared" si="336"/>
        <v>3.9956539999999997E-4</v>
      </c>
      <c r="P2276" s="362">
        <f t="shared" si="337"/>
        <v>42753</v>
      </c>
      <c r="Q2276" s="208"/>
      <c r="R2276" s="208"/>
      <c r="S2276" s="208"/>
      <c r="T2276" s="208"/>
      <c r="U2276" s="201">
        <f t="shared" si="338"/>
        <v>42753</v>
      </c>
      <c r="V2276" s="223">
        <f t="shared" si="339"/>
        <v>42753</v>
      </c>
      <c r="W2276" s="155"/>
      <c r="X2276" s="158"/>
      <c r="Y2276" s="152"/>
      <c r="Z2276" s="123"/>
      <c r="AA2276" s="124"/>
      <c r="AB2276" s="118"/>
      <c r="AC2276" s="135"/>
      <c r="AD2276" s="135"/>
      <c r="AE2276" s="144"/>
      <c r="AF2276" s="145"/>
      <c r="AG2276" s="135"/>
    </row>
    <row r="2277" spans="1:33" hidden="1">
      <c r="A2277" s="61" t="s">
        <v>7061</v>
      </c>
      <c r="B2277" s="31" t="s">
        <v>49</v>
      </c>
      <c r="C2277" s="32" t="s">
        <v>3266</v>
      </c>
      <c r="D2277" s="32" t="s">
        <v>2222</v>
      </c>
      <c r="E2277" s="32" t="s">
        <v>2157</v>
      </c>
      <c r="F2277" s="32" t="s">
        <v>2119</v>
      </c>
      <c r="G2277" s="34" t="s">
        <v>2108</v>
      </c>
      <c r="H2277" s="35" t="s">
        <v>1908</v>
      </c>
      <c r="I2277" s="313">
        <v>6563</v>
      </c>
      <c r="J2277" s="341">
        <v>925</v>
      </c>
      <c r="K2277" s="357">
        <v>36</v>
      </c>
      <c r="L2277" s="327">
        <v>1382.62</v>
      </c>
      <c r="M2277" s="18">
        <f t="shared" si="334"/>
        <v>5.4852963000000003E-3</v>
      </c>
      <c r="N2277" s="18">
        <f t="shared" si="335"/>
        <v>3.6697712000000001E-3</v>
      </c>
      <c r="O2277" s="36">
        <f t="shared" si="336"/>
        <v>1.8538530000000001E-4</v>
      </c>
      <c r="P2277" s="362">
        <f t="shared" si="337"/>
        <v>19836</v>
      </c>
      <c r="Q2277" s="208"/>
      <c r="R2277" s="208"/>
      <c r="S2277" s="208"/>
      <c r="T2277" s="208"/>
      <c r="U2277" s="201">
        <f t="shared" si="338"/>
        <v>19836</v>
      </c>
      <c r="V2277" s="223">
        <f t="shared" si="339"/>
        <v>19836</v>
      </c>
      <c r="W2277" s="155"/>
      <c r="X2277" s="158"/>
      <c r="Y2277" s="152"/>
      <c r="Z2277" s="123"/>
      <c r="AA2277" s="124"/>
      <c r="AB2277" s="118"/>
      <c r="AC2277" s="135"/>
      <c r="AD2277" s="135"/>
      <c r="AE2277" s="144"/>
      <c r="AF2277" s="145"/>
      <c r="AG2277" s="135"/>
    </row>
    <row r="2278" spans="1:33" hidden="1">
      <c r="A2278" s="61" t="s">
        <v>7062</v>
      </c>
      <c r="B2278" s="31" t="s">
        <v>50</v>
      </c>
      <c r="C2278" s="32" t="s">
        <v>3266</v>
      </c>
      <c r="D2278" s="32" t="s">
        <v>2228</v>
      </c>
      <c r="E2278" s="32" t="s">
        <v>2116</v>
      </c>
      <c r="F2278" s="32" t="s">
        <v>2119</v>
      </c>
      <c r="G2278" s="34" t="s">
        <v>2108</v>
      </c>
      <c r="H2278" s="35" t="s">
        <v>1909</v>
      </c>
      <c r="I2278" s="313">
        <v>2505</v>
      </c>
      <c r="J2278" s="341">
        <v>312</v>
      </c>
      <c r="K2278" s="357">
        <v>56</v>
      </c>
      <c r="L2278" s="327">
        <v>1662.64</v>
      </c>
      <c r="M2278" s="18">
        <f t="shared" si="334"/>
        <v>2.2355289399999999E-2</v>
      </c>
      <c r="N2278" s="18">
        <f t="shared" si="335"/>
        <v>4.1950453999999998E-3</v>
      </c>
      <c r="O2278" s="36">
        <f t="shared" si="336"/>
        <v>2.119205E-4</v>
      </c>
      <c r="P2278" s="362">
        <f t="shared" si="337"/>
        <v>22675</v>
      </c>
      <c r="Q2278" s="208"/>
      <c r="R2278" s="208"/>
      <c r="S2278" s="208"/>
      <c r="T2278" s="208"/>
      <c r="U2278" s="201">
        <f t="shared" si="338"/>
        <v>22675</v>
      </c>
      <c r="V2278" s="223">
        <f t="shared" si="339"/>
        <v>22675</v>
      </c>
      <c r="W2278" s="155"/>
      <c r="X2278" s="158"/>
      <c r="Y2278" s="152"/>
      <c r="Z2278" s="123"/>
      <c r="AA2278" s="124"/>
      <c r="AB2278" s="118"/>
      <c r="AC2278" s="135"/>
      <c r="AD2278" s="135"/>
      <c r="AE2278" s="144"/>
      <c r="AF2278" s="145"/>
      <c r="AG2278" s="135"/>
    </row>
    <row r="2279" spans="1:33" hidden="1">
      <c r="A2279" s="61" t="s">
        <v>7063</v>
      </c>
      <c r="B2279" s="31" t="s">
        <v>51</v>
      </c>
      <c r="C2279" s="32" t="s">
        <v>3266</v>
      </c>
      <c r="D2279" s="32" t="s">
        <v>2228</v>
      </c>
      <c r="E2279" s="32" t="s">
        <v>2115</v>
      </c>
      <c r="F2279" s="32" t="s">
        <v>2119</v>
      </c>
      <c r="G2279" s="34" t="s">
        <v>2108</v>
      </c>
      <c r="H2279" s="35" t="s">
        <v>1910</v>
      </c>
      <c r="I2279" s="313">
        <v>5373</v>
      </c>
      <c r="J2279" s="341">
        <v>821</v>
      </c>
      <c r="K2279" s="357">
        <v>62</v>
      </c>
      <c r="L2279" s="327">
        <v>914.19</v>
      </c>
      <c r="M2279" s="18">
        <f t="shared" si="334"/>
        <v>1.15391773E-2</v>
      </c>
      <c r="N2279" s="18">
        <f t="shared" si="335"/>
        <v>1.0362905400000001E-2</v>
      </c>
      <c r="O2279" s="36">
        <f t="shared" si="336"/>
        <v>5.2350149999999995E-4</v>
      </c>
      <c r="P2279" s="362">
        <f t="shared" si="337"/>
        <v>56014</v>
      </c>
      <c r="Q2279" s="208"/>
      <c r="R2279" s="208"/>
      <c r="S2279" s="208"/>
      <c r="T2279" s="208"/>
      <c r="U2279" s="201">
        <f t="shared" si="338"/>
        <v>56014</v>
      </c>
      <c r="V2279" s="223">
        <f t="shared" si="339"/>
        <v>56014</v>
      </c>
      <c r="W2279" s="155"/>
      <c r="X2279" s="158"/>
      <c r="Y2279" s="152"/>
      <c r="Z2279" s="123"/>
      <c r="AA2279" s="124"/>
      <c r="AB2279" s="118"/>
      <c r="AC2279" s="135"/>
      <c r="AD2279" s="135"/>
      <c r="AE2279" s="144"/>
      <c r="AF2279" s="145"/>
      <c r="AG2279" s="135"/>
    </row>
    <row r="2280" spans="1:33" hidden="1">
      <c r="A2280" s="61" t="s">
        <v>7064</v>
      </c>
      <c r="B2280" s="31" t="s">
        <v>52</v>
      </c>
      <c r="C2280" s="32" t="s">
        <v>3266</v>
      </c>
      <c r="D2280" s="32" t="s">
        <v>2228</v>
      </c>
      <c r="E2280" s="32" t="s">
        <v>2120</v>
      </c>
      <c r="F2280" s="32">
        <v>3</v>
      </c>
      <c r="G2280" s="34" t="s">
        <v>2109</v>
      </c>
      <c r="H2280" s="35" t="s">
        <v>1911</v>
      </c>
      <c r="I2280" s="313">
        <v>7777</v>
      </c>
      <c r="J2280" s="341">
        <v>1070</v>
      </c>
      <c r="K2280" s="357">
        <v>42</v>
      </c>
      <c r="L2280" s="327">
        <v>1459.04</v>
      </c>
      <c r="M2280" s="18">
        <f t="shared" si="334"/>
        <v>5.4005399999999997E-3</v>
      </c>
      <c r="N2280" s="18">
        <f t="shared" si="335"/>
        <v>3.9605341000000004E-3</v>
      </c>
      <c r="O2280" s="36">
        <f t="shared" si="336"/>
        <v>2.0007369999999999E-4</v>
      </c>
      <c r="P2280" s="362">
        <f t="shared" si="337"/>
        <v>21407</v>
      </c>
      <c r="Q2280" s="208"/>
      <c r="R2280" s="208"/>
      <c r="S2280" s="208"/>
      <c r="T2280" s="208"/>
      <c r="U2280" s="201">
        <f t="shared" si="338"/>
        <v>21407</v>
      </c>
      <c r="V2280" s="223">
        <f t="shared" si="339"/>
        <v>21407</v>
      </c>
      <c r="W2280" s="155"/>
      <c r="X2280" s="158"/>
      <c r="Y2280" s="152"/>
      <c r="Z2280" s="123"/>
      <c r="AA2280" s="124"/>
      <c r="AB2280" s="118"/>
      <c r="AC2280" s="135"/>
      <c r="AD2280" s="135"/>
      <c r="AE2280" s="144"/>
      <c r="AF2280" s="145"/>
      <c r="AG2280" s="135"/>
    </row>
    <row r="2281" spans="1:33" hidden="1">
      <c r="A2281" s="61" t="s">
        <v>7065</v>
      </c>
      <c r="B2281" s="31" t="s">
        <v>53</v>
      </c>
      <c r="C2281" s="32" t="s">
        <v>3266</v>
      </c>
      <c r="D2281" s="32" t="s">
        <v>2228</v>
      </c>
      <c r="E2281" s="32" t="s">
        <v>2122</v>
      </c>
      <c r="F2281" s="32" t="s">
        <v>2119</v>
      </c>
      <c r="G2281" s="34" t="s">
        <v>2108</v>
      </c>
      <c r="H2281" s="35" t="s">
        <v>1912</v>
      </c>
      <c r="I2281" s="313">
        <v>6135</v>
      </c>
      <c r="J2281" s="341">
        <v>861</v>
      </c>
      <c r="K2281" s="357">
        <v>65</v>
      </c>
      <c r="L2281" s="327">
        <v>1503.33</v>
      </c>
      <c r="M2281" s="18">
        <f t="shared" si="334"/>
        <v>1.0594947E-2</v>
      </c>
      <c r="N2281" s="18">
        <f t="shared" si="335"/>
        <v>6.0680285000000002E-3</v>
      </c>
      <c r="O2281" s="36">
        <f t="shared" si="336"/>
        <v>3.0653769999999998E-4</v>
      </c>
      <c r="P2281" s="362">
        <f t="shared" si="337"/>
        <v>32799</v>
      </c>
      <c r="Q2281" s="208"/>
      <c r="R2281" s="208"/>
      <c r="S2281" s="208"/>
      <c r="T2281" s="208"/>
      <c r="U2281" s="201">
        <f t="shared" si="338"/>
        <v>32799</v>
      </c>
      <c r="V2281" s="223">
        <f t="shared" si="339"/>
        <v>32799</v>
      </c>
      <c r="W2281" s="155"/>
      <c r="X2281" s="158"/>
      <c r="Y2281" s="152"/>
      <c r="Z2281" s="123"/>
      <c r="AA2281" s="124"/>
      <c r="AB2281" s="118"/>
      <c r="AC2281" s="135"/>
      <c r="AD2281" s="135"/>
      <c r="AE2281" s="144"/>
      <c r="AF2281" s="145"/>
      <c r="AG2281" s="135"/>
    </row>
    <row r="2282" spans="1:33" hidden="1">
      <c r="A2282" s="61" t="s">
        <v>7066</v>
      </c>
      <c r="B2282" s="31" t="s">
        <v>54</v>
      </c>
      <c r="C2282" s="32" t="s">
        <v>3266</v>
      </c>
      <c r="D2282" s="32" t="s">
        <v>2228</v>
      </c>
      <c r="E2282" s="32" t="s">
        <v>2124</v>
      </c>
      <c r="F2282" s="32" t="s">
        <v>2119</v>
      </c>
      <c r="G2282" s="34" t="s">
        <v>2108</v>
      </c>
      <c r="H2282" s="35" t="s">
        <v>1913</v>
      </c>
      <c r="I2282" s="313">
        <v>3640</v>
      </c>
      <c r="J2282" s="341">
        <v>545</v>
      </c>
      <c r="K2282" s="357">
        <v>56</v>
      </c>
      <c r="L2282" s="327">
        <v>1802.53</v>
      </c>
      <c r="M2282" s="18">
        <f t="shared" si="334"/>
        <v>1.53846153E-2</v>
      </c>
      <c r="N2282" s="18">
        <f t="shared" si="335"/>
        <v>4.6515814999999999E-3</v>
      </c>
      <c r="O2282" s="36">
        <f t="shared" si="336"/>
        <v>2.3498329999999999E-4</v>
      </c>
      <c r="P2282" s="362">
        <f t="shared" si="337"/>
        <v>25143</v>
      </c>
      <c r="Q2282" s="208"/>
      <c r="R2282" s="208"/>
      <c r="S2282" s="208"/>
      <c r="T2282" s="208"/>
      <c r="U2282" s="201">
        <f t="shared" si="338"/>
        <v>25143</v>
      </c>
      <c r="V2282" s="223">
        <f t="shared" si="339"/>
        <v>25143</v>
      </c>
      <c r="W2282" s="155"/>
      <c r="X2282" s="158"/>
      <c r="Y2282" s="152"/>
      <c r="Z2282" s="123"/>
      <c r="AA2282" s="124"/>
      <c r="AB2282" s="118"/>
      <c r="AC2282" s="135"/>
      <c r="AD2282" s="135"/>
      <c r="AE2282" s="144"/>
      <c r="AF2282" s="145"/>
      <c r="AG2282" s="135"/>
    </row>
    <row r="2283" spans="1:33" hidden="1">
      <c r="A2283" s="61" t="s">
        <v>7067</v>
      </c>
      <c r="B2283" s="31" t="s">
        <v>55</v>
      </c>
      <c r="C2283" s="32" t="s">
        <v>3266</v>
      </c>
      <c r="D2283" s="32" t="s">
        <v>2228</v>
      </c>
      <c r="E2283" s="32" t="s">
        <v>2126</v>
      </c>
      <c r="F2283" s="32">
        <v>3</v>
      </c>
      <c r="G2283" s="34" t="s">
        <v>2109</v>
      </c>
      <c r="H2283" s="35" t="s">
        <v>1914</v>
      </c>
      <c r="I2283" s="313">
        <v>5990</v>
      </c>
      <c r="J2283" s="341">
        <v>824</v>
      </c>
      <c r="K2283" s="357">
        <v>39</v>
      </c>
      <c r="L2283" s="327">
        <v>2018.12</v>
      </c>
      <c r="M2283" s="18">
        <f t="shared" si="334"/>
        <v>6.5108513999999999E-3</v>
      </c>
      <c r="N2283" s="18">
        <f t="shared" si="335"/>
        <v>2.6583857999999999E-3</v>
      </c>
      <c r="O2283" s="36">
        <f t="shared" si="336"/>
        <v>1.342933E-4</v>
      </c>
      <c r="P2283" s="362">
        <f t="shared" si="337"/>
        <v>14369</v>
      </c>
      <c r="Q2283" s="208"/>
      <c r="R2283" s="208"/>
      <c r="S2283" s="208"/>
      <c r="T2283" s="208"/>
      <c r="U2283" s="201">
        <f t="shared" si="338"/>
        <v>14369</v>
      </c>
      <c r="V2283" s="223">
        <f t="shared" si="339"/>
        <v>14369</v>
      </c>
      <c r="W2283" s="155"/>
      <c r="X2283" s="158"/>
      <c r="Y2283" s="152"/>
      <c r="Z2283" s="123"/>
      <c r="AA2283" s="124"/>
      <c r="AB2283" s="118"/>
      <c r="AC2283" s="135"/>
      <c r="AD2283" s="135"/>
      <c r="AE2283" s="144"/>
      <c r="AF2283" s="145"/>
      <c r="AG2283" s="135"/>
    </row>
    <row r="2284" spans="1:33" hidden="1">
      <c r="A2284" s="61" t="s">
        <v>7068</v>
      </c>
      <c r="B2284" s="31" t="s">
        <v>56</v>
      </c>
      <c r="C2284" s="32" t="s">
        <v>3266</v>
      </c>
      <c r="D2284" s="32" t="s">
        <v>2228</v>
      </c>
      <c r="E2284" s="32" t="s">
        <v>2133</v>
      </c>
      <c r="F2284" s="32">
        <v>3</v>
      </c>
      <c r="G2284" s="34" t="s">
        <v>2109</v>
      </c>
      <c r="H2284" s="35" t="s">
        <v>1915</v>
      </c>
      <c r="I2284" s="313">
        <v>23845</v>
      </c>
      <c r="J2284" s="341">
        <v>3295</v>
      </c>
      <c r="K2284" s="357">
        <v>49</v>
      </c>
      <c r="L2284" s="327">
        <v>2039.9</v>
      </c>
      <c r="M2284" s="18">
        <f t="shared" si="334"/>
        <v>2.0549381000000001E-3</v>
      </c>
      <c r="N2284" s="18">
        <f t="shared" si="335"/>
        <v>3.3192906000000001E-3</v>
      </c>
      <c r="O2284" s="36">
        <f t="shared" si="336"/>
        <v>1.676801E-4</v>
      </c>
      <c r="P2284" s="362">
        <f t="shared" si="337"/>
        <v>17941</v>
      </c>
      <c r="Q2284" s="208"/>
      <c r="R2284" s="208"/>
      <c r="S2284" s="208"/>
      <c r="T2284" s="208"/>
      <c r="U2284" s="201">
        <f t="shared" si="338"/>
        <v>17941</v>
      </c>
      <c r="V2284" s="223">
        <f t="shared" si="339"/>
        <v>17941</v>
      </c>
      <c r="W2284" s="155"/>
      <c r="X2284" s="158"/>
      <c r="Y2284" s="152"/>
      <c r="Z2284" s="123"/>
      <c r="AA2284" s="124"/>
      <c r="AB2284" s="118"/>
      <c r="AC2284" s="135"/>
      <c r="AD2284" s="135"/>
      <c r="AE2284" s="144"/>
      <c r="AF2284" s="145"/>
      <c r="AG2284" s="135"/>
    </row>
    <row r="2285" spans="1:33" hidden="1">
      <c r="A2285" s="61" t="s">
        <v>7069</v>
      </c>
      <c r="B2285" s="31" t="s">
        <v>57</v>
      </c>
      <c r="C2285" s="32" t="s">
        <v>3266</v>
      </c>
      <c r="D2285" s="32" t="s">
        <v>2234</v>
      </c>
      <c r="E2285" s="32" t="s">
        <v>2116</v>
      </c>
      <c r="F2285" s="32" t="s">
        <v>2117</v>
      </c>
      <c r="G2285" s="34" t="s">
        <v>2107</v>
      </c>
      <c r="H2285" s="35" t="s">
        <v>1916</v>
      </c>
      <c r="I2285" s="313">
        <v>72527</v>
      </c>
      <c r="J2285" s="341">
        <v>9645</v>
      </c>
      <c r="K2285" s="357">
        <v>437</v>
      </c>
      <c r="L2285" s="327">
        <v>2141.38</v>
      </c>
      <c r="M2285" s="18">
        <f t="shared" ref="M2285:M2348" si="340" xml:space="preserve"> ROUNDDOWN(K2285/I2285,10)</f>
        <v>6.0253421999999996E-3</v>
      </c>
      <c r="N2285" s="18">
        <f t="shared" ref="N2285:N2348" si="341">ROUNDDOWN(J2285*M2285/L2285,10)</f>
        <v>2.71387729E-2</v>
      </c>
      <c r="O2285" s="36">
        <f t="shared" ref="O2285:O2348" si="342">ROUNDDOWN(N2285/$N$2500,10)</f>
        <v>1.3709658000000001E-3</v>
      </c>
      <c r="P2285" s="362">
        <f t="shared" si="337"/>
        <v>146693</v>
      </c>
      <c r="Q2285" s="208"/>
      <c r="R2285" s="208"/>
      <c r="S2285" s="208"/>
      <c r="T2285" s="208"/>
      <c r="U2285" s="201">
        <f t="shared" si="338"/>
        <v>146693</v>
      </c>
      <c r="V2285" s="223">
        <f t="shared" si="339"/>
        <v>146693</v>
      </c>
      <c r="W2285" s="155"/>
      <c r="X2285" s="158"/>
      <c r="Y2285" s="152"/>
      <c r="Z2285" s="123"/>
      <c r="AA2285" s="124"/>
      <c r="AB2285" s="118"/>
      <c r="AC2285" s="135"/>
      <c r="AD2285" s="135"/>
      <c r="AE2285" s="144"/>
      <c r="AF2285" s="145"/>
      <c r="AG2285" s="135"/>
    </row>
    <row r="2286" spans="1:33" hidden="1">
      <c r="A2286" s="61" t="s">
        <v>7070</v>
      </c>
      <c r="B2286" s="31" t="s">
        <v>58</v>
      </c>
      <c r="C2286" s="32" t="s">
        <v>3266</v>
      </c>
      <c r="D2286" s="32" t="s">
        <v>2234</v>
      </c>
      <c r="E2286" s="32" t="s">
        <v>2115</v>
      </c>
      <c r="F2286" s="32" t="s">
        <v>2119</v>
      </c>
      <c r="G2286" s="34" t="s">
        <v>2108</v>
      </c>
      <c r="H2286" s="35" t="s">
        <v>1917</v>
      </c>
      <c r="I2286" s="313">
        <v>4809</v>
      </c>
      <c r="J2286" s="341">
        <v>759</v>
      </c>
      <c r="K2286" s="357">
        <v>25</v>
      </c>
      <c r="L2286" s="327">
        <v>1306.02</v>
      </c>
      <c r="M2286" s="18">
        <f t="shared" si="340"/>
        <v>5.1985859000000002E-3</v>
      </c>
      <c r="N2286" s="18">
        <f t="shared" si="341"/>
        <v>3.0211839000000001E-3</v>
      </c>
      <c r="O2286" s="36">
        <f t="shared" si="342"/>
        <v>1.5262070000000001E-4</v>
      </c>
      <c r="P2286" s="362">
        <f t="shared" ref="P2286:P2349" si="343">ROUNDDOWN(107000000*O2286,0)</f>
        <v>16330</v>
      </c>
      <c r="Q2286" s="208"/>
      <c r="R2286" s="208"/>
      <c r="S2286" s="208"/>
      <c r="T2286" s="208"/>
      <c r="U2286" s="201">
        <f t="shared" ref="U2286:U2349" si="344">MIN(P2286:S2286)</f>
        <v>16330</v>
      </c>
      <c r="V2286" s="223">
        <f t="shared" si="339"/>
        <v>16330</v>
      </c>
      <c r="W2286" s="155"/>
      <c r="X2286" s="158"/>
      <c r="Y2286" s="152"/>
      <c r="Z2286" s="123"/>
      <c r="AA2286" s="124"/>
      <c r="AB2286" s="118"/>
      <c r="AC2286" s="135"/>
      <c r="AD2286" s="135"/>
      <c r="AE2286" s="144"/>
      <c r="AF2286" s="145"/>
      <c r="AG2286" s="135"/>
    </row>
    <row r="2287" spans="1:33" hidden="1">
      <c r="A2287" s="61" t="s">
        <v>7071</v>
      </c>
      <c r="B2287" s="31" t="s">
        <v>59</v>
      </c>
      <c r="C2287" s="32" t="s">
        <v>3266</v>
      </c>
      <c r="D2287" s="32" t="s">
        <v>2234</v>
      </c>
      <c r="E2287" s="32" t="s">
        <v>2120</v>
      </c>
      <c r="F2287" s="32" t="s">
        <v>2119</v>
      </c>
      <c r="G2287" s="34" t="s">
        <v>2108</v>
      </c>
      <c r="H2287" s="35" t="s">
        <v>1918</v>
      </c>
      <c r="I2287" s="313">
        <v>7883</v>
      </c>
      <c r="J2287" s="341">
        <v>1121</v>
      </c>
      <c r="K2287" s="357">
        <v>24</v>
      </c>
      <c r="L2287" s="327">
        <v>2079.86</v>
      </c>
      <c r="M2287" s="18">
        <f t="shared" si="340"/>
        <v>3.0445261000000001E-3</v>
      </c>
      <c r="N2287" s="18">
        <f t="shared" si="341"/>
        <v>1.6409343E-3</v>
      </c>
      <c r="O2287" s="36">
        <f t="shared" si="342"/>
        <v>8.2894799999999998E-5</v>
      </c>
      <c r="P2287" s="362">
        <f t="shared" si="343"/>
        <v>8869</v>
      </c>
      <c r="Q2287" s="208"/>
      <c r="R2287" s="208"/>
      <c r="S2287" s="208"/>
      <c r="T2287" s="208"/>
      <c r="U2287" s="201">
        <f t="shared" si="344"/>
        <v>8869</v>
      </c>
      <c r="V2287" s="223">
        <f t="shared" si="339"/>
        <v>8869</v>
      </c>
      <c r="W2287" s="155"/>
      <c r="X2287" s="158"/>
      <c r="Y2287" s="152"/>
      <c r="Z2287" s="123"/>
      <c r="AA2287" s="124"/>
      <c r="AB2287" s="118"/>
      <c r="AC2287" s="135"/>
      <c r="AD2287" s="135"/>
      <c r="AE2287" s="144"/>
      <c r="AF2287" s="145"/>
      <c r="AG2287" s="135"/>
    </row>
    <row r="2288" spans="1:33" hidden="1">
      <c r="A2288" s="61" t="s">
        <v>7072</v>
      </c>
      <c r="B2288" s="31" t="s">
        <v>60</v>
      </c>
      <c r="C2288" s="32" t="s">
        <v>3266</v>
      </c>
      <c r="D2288" s="32" t="s">
        <v>2234</v>
      </c>
      <c r="E2288" s="32" t="s">
        <v>2122</v>
      </c>
      <c r="F2288" s="32">
        <v>3</v>
      </c>
      <c r="G2288" s="34" t="s">
        <v>2109</v>
      </c>
      <c r="H2288" s="35" t="s">
        <v>1919</v>
      </c>
      <c r="I2288" s="313">
        <v>9468</v>
      </c>
      <c r="J2288" s="341">
        <v>1364</v>
      </c>
      <c r="K2288" s="357">
        <v>132</v>
      </c>
      <c r="L2288" s="327">
        <v>1048.5</v>
      </c>
      <c r="M2288" s="18">
        <f t="shared" si="340"/>
        <v>1.3941698299999999E-2</v>
      </c>
      <c r="N2288" s="18">
        <f t="shared" si="341"/>
        <v>1.8136839700000001E-2</v>
      </c>
      <c r="O2288" s="36">
        <f t="shared" si="342"/>
        <v>9.1621629999999996E-4</v>
      </c>
      <c r="P2288" s="362">
        <f t="shared" si="343"/>
        <v>98035</v>
      </c>
      <c r="Q2288" s="208"/>
      <c r="R2288" s="208"/>
      <c r="S2288" s="208"/>
      <c r="T2288" s="208"/>
      <c r="U2288" s="201">
        <f t="shared" si="344"/>
        <v>98035</v>
      </c>
      <c r="V2288" s="223">
        <f t="shared" si="339"/>
        <v>98035</v>
      </c>
      <c r="W2288" s="155"/>
      <c r="X2288" s="158"/>
      <c r="Y2288" s="152"/>
      <c r="Z2288" s="123"/>
      <c r="AA2288" s="124"/>
      <c r="AB2288" s="118"/>
      <c r="AC2288" s="135"/>
      <c r="AD2288" s="135"/>
      <c r="AE2288" s="144"/>
      <c r="AF2288" s="145"/>
      <c r="AG2288" s="135"/>
    </row>
    <row r="2289" spans="1:33" hidden="1">
      <c r="A2289" s="61" t="s">
        <v>7073</v>
      </c>
      <c r="B2289" s="31" t="s">
        <v>61</v>
      </c>
      <c r="C2289" s="32" t="s">
        <v>3266</v>
      </c>
      <c r="D2289" s="32" t="s">
        <v>2234</v>
      </c>
      <c r="E2289" s="32" t="s">
        <v>2124</v>
      </c>
      <c r="F2289" s="32" t="s">
        <v>2119</v>
      </c>
      <c r="G2289" s="34" t="s">
        <v>2108</v>
      </c>
      <c r="H2289" s="35" t="s">
        <v>1920</v>
      </c>
      <c r="I2289" s="313">
        <v>3147</v>
      </c>
      <c r="J2289" s="341">
        <v>501</v>
      </c>
      <c r="K2289" s="357">
        <v>24</v>
      </c>
      <c r="L2289" s="327">
        <v>1379.32</v>
      </c>
      <c r="M2289" s="18">
        <f t="shared" si="340"/>
        <v>7.6263106999999997E-3</v>
      </c>
      <c r="N2289" s="18">
        <f t="shared" si="341"/>
        <v>2.7700473E-3</v>
      </c>
      <c r="O2289" s="36">
        <f t="shared" si="342"/>
        <v>1.3993410000000001E-4</v>
      </c>
      <c r="P2289" s="362">
        <f t="shared" si="343"/>
        <v>14972</v>
      </c>
      <c r="Q2289" s="208"/>
      <c r="R2289" s="208"/>
      <c r="S2289" s="208"/>
      <c r="T2289" s="208"/>
      <c r="U2289" s="201">
        <f t="shared" si="344"/>
        <v>14972</v>
      </c>
      <c r="V2289" s="223">
        <f t="shared" si="339"/>
        <v>14972</v>
      </c>
      <c r="W2289" s="155"/>
      <c r="X2289" s="158"/>
      <c r="Y2289" s="152"/>
      <c r="Z2289" s="123"/>
      <c r="AA2289" s="124"/>
      <c r="AB2289" s="118"/>
      <c r="AC2289" s="135"/>
      <c r="AD2289" s="135"/>
      <c r="AE2289" s="144"/>
      <c r="AF2289" s="145"/>
      <c r="AG2289" s="135"/>
    </row>
    <row r="2290" spans="1:33" hidden="1">
      <c r="A2290" s="61" t="s">
        <v>7074</v>
      </c>
      <c r="B2290" s="31" t="s">
        <v>62</v>
      </c>
      <c r="C2290" s="32" t="s">
        <v>3266</v>
      </c>
      <c r="D2290" s="32" t="s">
        <v>2234</v>
      </c>
      <c r="E2290" s="32" t="s">
        <v>2126</v>
      </c>
      <c r="F2290" s="32" t="s">
        <v>2119</v>
      </c>
      <c r="G2290" s="34" t="s">
        <v>2108</v>
      </c>
      <c r="H2290" s="35" t="s">
        <v>3126</v>
      </c>
      <c r="I2290" s="313">
        <v>9341</v>
      </c>
      <c r="J2290" s="341">
        <v>1499</v>
      </c>
      <c r="K2290" s="357">
        <v>25</v>
      </c>
      <c r="L2290" s="327">
        <v>1984.92</v>
      </c>
      <c r="M2290" s="18">
        <f t="shared" si="340"/>
        <v>2.6763729000000001E-3</v>
      </c>
      <c r="N2290" s="18">
        <f t="shared" si="341"/>
        <v>2.0211811E-3</v>
      </c>
      <c r="O2290" s="36">
        <f t="shared" si="342"/>
        <v>1.021037E-4</v>
      </c>
      <c r="P2290" s="362">
        <f t="shared" si="343"/>
        <v>10925</v>
      </c>
      <c r="Q2290" s="208"/>
      <c r="R2290" s="208"/>
      <c r="S2290" s="208"/>
      <c r="T2290" s="208"/>
      <c r="U2290" s="201">
        <f t="shared" si="344"/>
        <v>10925</v>
      </c>
      <c r="V2290" s="223">
        <f t="shared" si="339"/>
        <v>10925</v>
      </c>
      <c r="W2290" s="155"/>
      <c r="X2290" s="158"/>
      <c r="Y2290" s="152"/>
      <c r="Z2290" s="123"/>
      <c r="AA2290" s="124"/>
      <c r="AB2290" s="118"/>
      <c r="AC2290" s="135"/>
      <c r="AD2290" s="135"/>
      <c r="AE2290" s="144"/>
      <c r="AF2290" s="145"/>
      <c r="AG2290" s="135"/>
    </row>
    <row r="2291" spans="1:33" hidden="1">
      <c r="A2291" s="61" t="s">
        <v>7075</v>
      </c>
      <c r="B2291" s="31" t="s">
        <v>63</v>
      </c>
      <c r="C2291" s="32" t="s">
        <v>3266</v>
      </c>
      <c r="D2291" s="32" t="s">
        <v>2234</v>
      </c>
      <c r="E2291" s="32" t="s">
        <v>2133</v>
      </c>
      <c r="F2291" s="32">
        <v>3</v>
      </c>
      <c r="G2291" s="34" t="s">
        <v>2109</v>
      </c>
      <c r="H2291" s="35" t="s">
        <v>1921</v>
      </c>
      <c r="I2291" s="313">
        <v>7946</v>
      </c>
      <c r="J2291" s="341">
        <v>1072</v>
      </c>
      <c r="K2291" s="357">
        <v>23</v>
      </c>
      <c r="L2291" s="327">
        <v>1760.44</v>
      </c>
      <c r="M2291" s="18">
        <f t="shared" si="340"/>
        <v>2.8945380999999999E-3</v>
      </c>
      <c r="N2291" s="18">
        <f t="shared" si="341"/>
        <v>1.7625961E-3</v>
      </c>
      <c r="O2291" s="36">
        <f t="shared" si="342"/>
        <v>8.9040800000000003E-5</v>
      </c>
      <c r="P2291" s="362">
        <f t="shared" si="343"/>
        <v>9527</v>
      </c>
      <c r="Q2291" s="208"/>
      <c r="R2291" s="208"/>
      <c r="S2291" s="208"/>
      <c r="T2291" s="208"/>
      <c r="U2291" s="201">
        <f t="shared" si="344"/>
        <v>9527</v>
      </c>
      <c r="V2291" s="223">
        <f t="shared" si="339"/>
        <v>9527</v>
      </c>
      <c r="W2291" s="155"/>
      <c r="X2291" s="158"/>
      <c r="Y2291" s="152"/>
      <c r="Z2291" s="123"/>
      <c r="AA2291" s="124"/>
      <c r="AB2291" s="118"/>
      <c r="AC2291" s="135"/>
      <c r="AD2291" s="135"/>
      <c r="AE2291" s="144"/>
      <c r="AF2291" s="145"/>
      <c r="AG2291" s="135"/>
    </row>
    <row r="2292" spans="1:33" hidden="1">
      <c r="A2292" s="61" t="s">
        <v>7076</v>
      </c>
      <c r="B2292" s="31" t="s">
        <v>64</v>
      </c>
      <c r="C2292" s="32" t="s">
        <v>3266</v>
      </c>
      <c r="D2292" s="32" t="s">
        <v>2234</v>
      </c>
      <c r="E2292" s="32" t="s">
        <v>2157</v>
      </c>
      <c r="F2292" s="32">
        <v>3</v>
      </c>
      <c r="G2292" s="34" t="s">
        <v>2109</v>
      </c>
      <c r="H2292" s="35" t="s">
        <v>1922</v>
      </c>
      <c r="I2292" s="313">
        <v>13835</v>
      </c>
      <c r="J2292" s="341">
        <v>1977</v>
      </c>
      <c r="K2292" s="357">
        <v>67</v>
      </c>
      <c r="L2292" s="327">
        <v>1240.5</v>
      </c>
      <c r="M2292" s="18">
        <f t="shared" si="340"/>
        <v>4.8427899999999996E-3</v>
      </c>
      <c r="N2292" s="18">
        <f t="shared" si="341"/>
        <v>7.7180134999999999E-3</v>
      </c>
      <c r="O2292" s="36">
        <f t="shared" si="342"/>
        <v>3.8988979999999998E-4</v>
      </c>
      <c r="P2292" s="362">
        <f t="shared" si="343"/>
        <v>41718</v>
      </c>
      <c r="Q2292" s="208"/>
      <c r="R2292" s="208"/>
      <c r="S2292" s="208"/>
      <c r="T2292" s="208"/>
      <c r="U2292" s="201">
        <f t="shared" si="344"/>
        <v>41718</v>
      </c>
      <c r="V2292" s="223">
        <f t="shared" si="339"/>
        <v>41718</v>
      </c>
      <c r="W2292" s="155"/>
      <c r="X2292" s="158"/>
      <c r="Y2292" s="152"/>
      <c r="Z2292" s="123"/>
      <c r="AA2292" s="124"/>
      <c r="AB2292" s="118"/>
      <c r="AC2292" s="135"/>
      <c r="AD2292" s="135"/>
      <c r="AE2292" s="144"/>
      <c r="AF2292" s="145"/>
      <c r="AG2292" s="135"/>
    </row>
    <row r="2293" spans="1:33" hidden="1">
      <c r="A2293" s="61" t="s">
        <v>7077</v>
      </c>
      <c r="B2293" s="31" t="s">
        <v>65</v>
      </c>
      <c r="C2293" s="32" t="s">
        <v>3266</v>
      </c>
      <c r="D2293" s="32" t="s">
        <v>2234</v>
      </c>
      <c r="E2293" s="32" t="s">
        <v>2159</v>
      </c>
      <c r="F2293" s="32">
        <v>3</v>
      </c>
      <c r="G2293" s="34" t="s">
        <v>2109</v>
      </c>
      <c r="H2293" s="35" t="s">
        <v>1923</v>
      </c>
      <c r="I2293" s="313">
        <v>6521</v>
      </c>
      <c r="J2293" s="341">
        <v>987</v>
      </c>
      <c r="K2293" s="357">
        <v>94</v>
      </c>
      <c r="L2293" s="327">
        <v>1183.77</v>
      </c>
      <c r="M2293" s="18">
        <f t="shared" si="340"/>
        <v>1.4414967000000001E-2</v>
      </c>
      <c r="N2293" s="18">
        <f t="shared" si="341"/>
        <v>1.20188655E-2</v>
      </c>
      <c r="O2293" s="36">
        <f t="shared" si="342"/>
        <v>6.0715539999999998E-4</v>
      </c>
      <c r="P2293" s="362">
        <f t="shared" si="343"/>
        <v>64965</v>
      </c>
      <c r="Q2293" s="208"/>
      <c r="R2293" s="208"/>
      <c r="S2293" s="208"/>
      <c r="T2293" s="208"/>
      <c r="U2293" s="201">
        <f t="shared" si="344"/>
        <v>64965</v>
      </c>
      <c r="V2293" s="223">
        <f t="shared" si="339"/>
        <v>64965</v>
      </c>
      <c r="W2293" s="155"/>
      <c r="X2293" s="158"/>
      <c r="Y2293" s="152"/>
      <c r="Z2293" s="123"/>
      <c r="AA2293" s="124"/>
      <c r="AB2293" s="118"/>
      <c r="AC2293" s="135"/>
      <c r="AD2293" s="135"/>
      <c r="AE2293" s="144"/>
      <c r="AF2293" s="145"/>
      <c r="AG2293" s="135"/>
    </row>
    <row r="2294" spans="1:33" hidden="1">
      <c r="A2294" s="61" t="s">
        <v>7078</v>
      </c>
      <c r="B2294" s="31" t="s">
        <v>66</v>
      </c>
      <c r="C2294" s="32" t="s">
        <v>3266</v>
      </c>
      <c r="D2294" s="32" t="s">
        <v>2242</v>
      </c>
      <c r="E2294" s="32" t="s">
        <v>2116</v>
      </c>
      <c r="F2294" s="32" t="s">
        <v>2119</v>
      </c>
      <c r="G2294" s="34" t="s">
        <v>2108</v>
      </c>
      <c r="H2294" s="35" t="s">
        <v>1924</v>
      </c>
      <c r="I2294" s="313">
        <v>4741</v>
      </c>
      <c r="J2294" s="341">
        <v>636</v>
      </c>
      <c r="K2294" s="357">
        <v>83</v>
      </c>
      <c r="L2294" s="327">
        <v>929.55</v>
      </c>
      <c r="M2294" s="18">
        <f t="shared" si="340"/>
        <v>1.7506855000000002E-2</v>
      </c>
      <c r="N2294" s="18">
        <f t="shared" si="341"/>
        <v>1.1978225699999999E-2</v>
      </c>
      <c r="O2294" s="36">
        <f t="shared" si="342"/>
        <v>6.0510239999999997E-4</v>
      </c>
      <c r="P2294" s="362">
        <f t="shared" si="343"/>
        <v>64745</v>
      </c>
      <c r="Q2294" s="208"/>
      <c r="R2294" s="208"/>
      <c r="S2294" s="208"/>
      <c r="T2294" s="208"/>
      <c r="U2294" s="201">
        <f t="shared" si="344"/>
        <v>64745</v>
      </c>
      <c r="V2294" s="223">
        <f t="shared" si="339"/>
        <v>64745</v>
      </c>
      <c r="W2294" s="155"/>
      <c r="X2294" s="158"/>
      <c r="Y2294" s="152"/>
      <c r="Z2294" s="123"/>
      <c r="AA2294" s="124"/>
      <c r="AB2294" s="118"/>
      <c r="AC2294" s="135"/>
      <c r="AD2294" s="135"/>
      <c r="AE2294" s="144"/>
      <c r="AF2294" s="145"/>
      <c r="AG2294" s="135"/>
    </row>
    <row r="2295" spans="1:33" hidden="1">
      <c r="A2295" s="61" t="s">
        <v>7079</v>
      </c>
      <c r="B2295" s="31" t="s">
        <v>67</v>
      </c>
      <c r="C2295" s="32" t="s">
        <v>3266</v>
      </c>
      <c r="D2295" s="32" t="s">
        <v>2242</v>
      </c>
      <c r="E2295" s="32" t="s">
        <v>2115</v>
      </c>
      <c r="F2295" s="32" t="s">
        <v>2119</v>
      </c>
      <c r="G2295" s="34" t="s">
        <v>2108</v>
      </c>
      <c r="H2295" s="35" t="s">
        <v>3460</v>
      </c>
      <c r="I2295" s="313">
        <v>4935</v>
      </c>
      <c r="J2295" s="341">
        <v>745</v>
      </c>
      <c r="K2295" s="357">
        <v>34</v>
      </c>
      <c r="L2295" s="327">
        <v>1062.1099999999999</v>
      </c>
      <c r="M2295" s="18">
        <f t="shared" si="340"/>
        <v>6.8895642999999996E-3</v>
      </c>
      <c r="N2295" s="18">
        <f t="shared" si="341"/>
        <v>4.8325742000000001E-3</v>
      </c>
      <c r="O2295" s="36">
        <f t="shared" si="342"/>
        <v>2.4412650000000001E-4</v>
      </c>
      <c r="P2295" s="362">
        <f t="shared" si="343"/>
        <v>26121</v>
      </c>
      <c r="Q2295" s="208"/>
      <c r="R2295" s="208"/>
      <c r="S2295" s="208"/>
      <c r="T2295" s="208"/>
      <c r="U2295" s="201">
        <f t="shared" si="344"/>
        <v>26121</v>
      </c>
      <c r="V2295" s="223">
        <f t="shared" si="339"/>
        <v>26121</v>
      </c>
      <c r="W2295" s="155"/>
      <c r="X2295" s="158"/>
      <c r="Y2295" s="152"/>
      <c r="Z2295" s="123"/>
      <c r="AA2295" s="124"/>
      <c r="AB2295" s="118"/>
      <c r="AC2295" s="135"/>
      <c r="AD2295" s="135"/>
      <c r="AE2295" s="144"/>
      <c r="AF2295" s="145"/>
      <c r="AG2295" s="135"/>
    </row>
    <row r="2296" spans="1:33" hidden="1">
      <c r="A2296" s="61" t="s">
        <v>7287</v>
      </c>
      <c r="B2296" s="31" t="s">
        <v>68</v>
      </c>
      <c r="C2296" s="32" t="s">
        <v>3266</v>
      </c>
      <c r="D2296" s="32" t="s">
        <v>2242</v>
      </c>
      <c r="E2296" s="32" t="s">
        <v>2120</v>
      </c>
      <c r="F2296" s="32">
        <v>3</v>
      </c>
      <c r="G2296" s="34" t="s">
        <v>2109</v>
      </c>
      <c r="H2296" s="35" t="s">
        <v>1925</v>
      </c>
      <c r="I2296" s="313">
        <v>8093</v>
      </c>
      <c r="J2296" s="341">
        <v>1212</v>
      </c>
      <c r="K2296" s="357">
        <v>17</v>
      </c>
      <c r="L2296" s="327">
        <v>1606.16</v>
      </c>
      <c r="M2296" s="18">
        <f t="shared" si="340"/>
        <v>2.1005807000000001E-3</v>
      </c>
      <c r="N2296" s="18">
        <f t="shared" si="341"/>
        <v>1.5850872000000001E-3</v>
      </c>
      <c r="O2296" s="36">
        <f t="shared" si="342"/>
        <v>8.0073600000000005E-5</v>
      </c>
      <c r="P2296" s="362">
        <f t="shared" si="343"/>
        <v>8567</v>
      </c>
      <c r="Q2296" s="208"/>
      <c r="R2296" s="208"/>
      <c r="S2296" s="208"/>
      <c r="T2296" s="208"/>
      <c r="U2296" s="201">
        <f t="shared" si="344"/>
        <v>8567</v>
      </c>
      <c r="V2296" s="223">
        <f t="shared" si="339"/>
        <v>8567</v>
      </c>
      <c r="W2296" s="155"/>
      <c r="X2296" s="158"/>
      <c r="Y2296" s="152"/>
      <c r="Z2296" s="123"/>
      <c r="AA2296" s="124"/>
      <c r="AB2296" s="118"/>
      <c r="AC2296" s="135"/>
      <c r="AD2296" s="135"/>
      <c r="AE2296" s="144"/>
      <c r="AF2296" s="145"/>
      <c r="AG2296" s="135"/>
    </row>
    <row r="2297" spans="1:33" hidden="1">
      <c r="A2297" s="61" t="s">
        <v>7080</v>
      </c>
      <c r="B2297" s="31" t="s">
        <v>69</v>
      </c>
      <c r="C2297" s="32" t="s">
        <v>3266</v>
      </c>
      <c r="D2297" s="32" t="s">
        <v>2242</v>
      </c>
      <c r="E2297" s="32" t="s">
        <v>2122</v>
      </c>
      <c r="F2297" s="32" t="s">
        <v>2119</v>
      </c>
      <c r="G2297" s="34" t="s">
        <v>2108</v>
      </c>
      <c r="H2297" s="35" t="s">
        <v>1926</v>
      </c>
      <c r="I2297" s="313">
        <v>4591</v>
      </c>
      <c r="J2297" s="341">
        <v>741</v>
      </c>
      <c r="K2297" s="357">
        <v>77</v>
      </c>
      <c r="L2297" s="327">
        <v>1230.54</v>
      </c>
      <c r="M2297" s="18">
        <f t="shared" si="340"/>
        <v>1.6771945100000001E-2</v>
      </c>
      <c r="N2297" s="18">
        <f t="shared" si="341"/>
        <v>1.0099640199999999E-2</v>
      </c>
      <c r="O2297" s="36">
        <f t="shared" si="342"/>
        <v>5.102021E-4</v>
      </c>
      <c r="P2297" s="362">
        <f t="shared" si="343"/>
        <v>54591</v>
      </c>
      <c r="Q2297" s="208"/>
      <c r="R2297" s="208"/>
      <c r="S2297" s="208"/>
      <c r="T2297" s="208"/>
      <c r="U2297" s="201">
        <f t="shared" si="344"/>
        <v>54591</v>
      </c>
      <c r="V2297" s="223">
        <f t="shared" si="339"/>
        <v>54591</v>
      </c>
      <c r="W2297" s="155"/>
      <c r="X2297" s="158"/>
      <c r="Y2297" s="152"/>
      <c r="Z2297" s="123"/>
      <c r="AA2297" s="124"/>
      <c r="AB2297" s="118"/>
      <c r="AC2297" s="135"/>
      <c r="AD2297" s="135"/>
      <c r="AE2297" s="144"/>
      <c r="AF2297" s="145"/>
      <c r="AG2297" s="135"/>
    </row>
    <row r="2298" spans="1:33" hidden="1">
      <c r="A2298" s="61" t="s">
        <v>7081</v>
      </c>
      <c r="B2298" s="31" t="s">
        <v>70</v>
      </c>
      <c r="C2298" s="32" t="s">
        <v>3266</v>
      </c>
      <c r="D2298" s="32" t="s">
        <v>2242</v>
      </c>
      <c r="E2298" s="32" t="s">
        <v>2124</v>
      </c>
      <c r="F2298" s="32" t="s">
        <v>2119</v>
      </c>
      <c r="G2298" s="34" t="s">
        <v>2108</v>
      </c>
      <c r="H2298" s="35" t="s">
        <v>1927</v>
      </c>
      <c r="I2298" s="313">
        <v>10807</v>
      </c>
      <c r="J2298" s="341">
        <v>1523</v>
      </c>
      <c r="K2298" s="357">
        <v>48</v>
      </c>
      <c r="L2298" s="327">
        <v>1910.02</v>
      </c>
      <c r="M2298" s="18">
        <f t="shared" si="340"/>
        <v>4.4415656E-3</v>
      </c>
      <c r="N2298" s="18">
        <f t="shared" si="341"/>
        <v>3.5415882000000001E-3</v>
      </c>
      <c r="O2298" s="36">
        <f t="shared" si="342"/>
        <v>1.789099E-4</v>
      </c>
      <c r="P2298" s="362">
        <f t="shared" si="343"/>
        <v>19143</v>
      </c>
      <c r="Q2298" s="208"/>
      <c r="R2298" s="208"/>
      <c r="S2298" s="208"/>
      <c r="T2298" s="208"/>
      <c r="U2298" s="201">
        <f t="shared" si="344"/>
        <v>19143</v>
      </c>
      <c r="V2298" s="223">
        <f t="shared" si="339"/>
        <v>19143</v>
      </c>
      <c r="W2298" s="155"/>
      <c r="X2298" s="158"/>
      <c r="Y2298" s="152"/>
      <c r="Z2298" s="123"/>
      <c r="AA2298" s="124"/>
      <c r="AB2298" s="118"/>
      <c r="AC2298" s="135"/>
      <c r="AD2298" s="135"/>
      <c r="AE2298" s="144"/>
      <c r="AF2298" s="145"/>
      <c r="AG2298" s="135"/>
    </row>
    <row r="2299" spans="1:33" hidden="1">
      <c r="A2299" s="61" t="s">
        <v>7082</v>
      </c>
      <c r="B2299" s="31" t="s">
        <v>71</v>
      </c>
      <c r="C2299" s="32" t="s">
        <v>3266</v>
      </c>
      <c r="D2299" s="32" t="s">
        <v>2242</v>
      </c>
      <c r="E2299" s="32" t="s">
        <v>2126</v>
      </c>
      <c r="F2299" s="32">
        <v>3</v>
      </c>
      <c r="G2299" s="34" t="s">
        <v>2109</v>
      </c>
      <c r="H2299" s="35" t="s">
        <v>1928</v>
      </c>
      <c r="I2299" s="313">
        <v>29596</v>
      </c>
      <c r="J2299" s="341">
        <v>4012</v>
      </c>
      <c r="K2299" s="357">
        <v>150</v>
      </c>
      <c r="L2299" s="327">
        <v>1718.86</v>
      </c>
      <c r="M2299" s="18">
        <f t="shared" si="340"/>
        <v>5.0682523999999998E-3</v>
      </c>
      <c r="N2299" s="18">
        <f t="shared" si="341"/>
        <v>1.1829833999999999E-2</v>
      </c>
      <c r="O2299" s="36">
        <f t="shared" si="342"/>
        <v>5.9760610000000002E-4</v>
      </c>
      <c r="P2299" s="362">
        <f t="shared" si="343"/>
        <v>63943</v>
      </c>
      <c r="Q2299" s="208"/>
      <c r="R2299" s="208"/>
      <c r="S2299" s="208"/>
      <c r="T2299" s="208"/>
      <c r="U2299" s="201">
        <f t="shared" si="344"/>
        <v>63943</v>
      </c>
      <c r="V2299" s="223">
        <f t="shared" si="339"/>
        <v>63943</v>
      </c>
      <c r="W2299" s="155"/>
      <c r="X2299" s="158"/>
      <c r="Y2299" s="152"/>
      <c r="Z2299" s="123"/>
      <c r="AA2299" s="124"/>
      <c r="AB2299" s="118"/>
      <c r="AC2299" s="135"/>
      <c r="AD2299" s="135"/>
      <c r="AE2299" s="144"/>
      <c r="AF2299" s="145"/>
      <c r="AG2299" s="135"/>
    </row>
    <row r="2300" spans="1:33" hidden="1">
      <c r="A2300" s="61" t="s">
        <v>7083</v>
      </c>
      <c r="B2300" s="31" t="s">
        <v>72</v>
      </c>
      <c r="C2300" s="32" t="s">
        <v>3266</v>
      </c>
      <c r="D2300" s="32" t="s">
        <v>2249</v>
      </c>
      <c r="E2300" s="32" t="s">
        <v>2116</v>
      </c>
      <c r="F2300" s="32" t="s">
        <v>2117</v>
      </c>
      <c r="G2300" s="34" t="s">
        <v>2107</v>
      </c>
      <c r="H2300" s="35" t="s">
        <v>1929</v>
      </c>
      <c r="I2300" s="313">
        <v>32015</v>
      </c>
      <c r="J2300" s="341">
        <v>4715</v>
      </c>
      <c r="K2300" s="357">
        <v>72</v>
      </c>
      <c r="L2300" s="327">
        <v>2109.16</v>
      </c>
      <c r="M2300" s="18">
        <f t="shared" si="340"/>
        <v>2.2489457999999999E-3</v>
      </c>
      <c r="N2300" s="18">
        <f t="shared" si="341"/>
        <v>5.0274893000000001E-3</v>
      </c>
      <c r="O2300" s="36">
        <f t="shared" si="342"/>
        <v>2.53973E-4</v>
      </c>
      <c r="P2300" s="362">
        <f t="shared" si="343"/>
        <v>27175</v>
      </c>
      <c r="Q2300" s="208"/>
      <c r="R2300" s="208"/>
      <c r="S2300" s="208"/>
      <c r="T2300" s="208"/>
      <c r="U2300" s="201">
        <f t="shared" si="344"/>
        <v>27175</v>
      </c>
      <c r="V2300" s="223">
        <f t="shared" si="339"/>
        <v>27175</v>
      </c>
      <c r="W2300" s="155"/>
      <c r="X2300" s="158"/>
      <c r="Y2300" s="152"/>
      <c r="Z2300" s="123"/>
      <c r="AA2300" s="124"/>
      <c r="AB2300" s="118"/>
      <c r="AC2300" s="135"/>
      <c r="AD2300" s="135"/>
      <c r="AE2300" s="144"/>
      <c r="AF2300" s="145"/>
      <c r="AG2300" s="135"/>
    </row>
    <row r="2301" spans="1:33" hidden="1">
      <c r="A2301" s="61" t="s">
        <v>7084</v>
      </c>
      <c r="B2301" s="31" t="s">
        <v>73</v>
      </c>
      <c r="C2301" s="32" t="s">
        <v>3266</v>
      </c>
      <c r="D2301" s="32" t="s">
        <v>2249</v>
      </c>
      <c r="E2301" s="32" t="s">
        <v>2115</v>
      </c>
      <c r="F2301" s="32" t="s">
        <v>2117</v>
      </c>
      <c r="G2301" s="34" t="s">
        <v>2107</v>
      </c>
      <c r="H2301" s="35" t="s">
        <v>1930</v>
      </c>
      <c r="I2301" s="313">
        <v>9575</v>
      </c>
      <c r="J2301" s="341">
        <v>1290</v>
      </c>
      <c r="K2301" s="357">
        <v>26</v>
      </c>
      <c r="L2301" s="327">
        <v>3509.55</v>
      </c>
      <c r="M2301" s="18">
        <f t="shared" si="340"/>
        <v>2.7154046E-3</v>
      </c>
      <c r="N2301" s="18">
        <f t="shared" si="341"/>
        <v>9.9809709999999991E-4</v>
      </c>
      <c r="O2301" s="36">
        <f t="shared" si="342"/>
        <v>5.0420700000000003E-5</v>
      </c>
      <c r="P2301" s="362">
        <f t="shared" si="343"/>
        <v>5395</v>
      </c>
      <c r="Q2301" s="208"/>
      <c r="R2301" s="208"/>
      <c r="S2301" s="208"/>
      <c r="T2301" s="208"/>
      <c r="U2301" s="201">
        <f t="shared" si="344"/>
        <v>5395</v>
      </c>
      <c r="V2301" s="223">
        <f t="shared" si="339"/>
        <v>5395</v>
      </c>
      <c r="W2301" s="155"/>
      <c r="X2301" s="158"/>
      <c r="Y2301" s="152"/>
      <c r="Z2301" s="123"/>
      <c r="AA2301" s="124"/>
      <c r="AB2301" s="118"/>
      <c r="AC2301" s="135"/>
      <c r="AD2301" s="135"/>
      <c r="AE2301" s="144"/>
      <c r="AF2301" s="145"/>
      <c r="AG2301" s="135"/>
    </row>
    <row r="2302" spans="1:33" hidden="1">
      <c r="A2302" s="61" t="s">
        <v>7085</v>
      </c>
      <c r="B2302" s="31" t="s">
        <v>74</v>
      </c>
      <c r="C2302" s="32" t="s">
        <v>3266</v>
      </c>
      <c r="D2302" s="32" t="s">
        <v>2249</v>
      </c>
      <c r="E2302" s="32" t="s">
        <v>2120</v>
      </c>
      <c r="F2302" s="32">
        <v>3</v>
      </c>
      <c r="G2302" s="34" t="s">
        <v>2109</v>
      </c>
      <c r="H2302" s="35" t="s">
        <v>1931</v>
      </c>
      <c r="I2302" s="313">
        <v>12673</v>
      </c>
      <c r="J2302" s="341">
        <v>1813</v>
      </c>
      <c r="K2302" s="357">
        <v>23</v>
      </c>
      <c r="L2302" s="327">
        <v>2574.5</v>
      </c>
      <c r="M2302" s="18">
        <f t="shared" si="340"/>
        <v>1.8148820000000001E-3</v>
      </c>
      <c r="N2302" s="18">
        <f t="shared" si="341"/>
        <v>1.278066E-3</v>
      </c>
      <c r="O2302" s="36">
        <f t="shared" si="342"/>
        <v>6.45638E-5</v>
      </c>
      <c r="P2302" s="362">
        <f t="shared" si="343"/>
        <v>6908</v>
      </c>
      <c r="Q2302" s="208"/>
      <c r="R2302" s="208"/>
      <c r="S2302" s="208"/>
      <c r="T2302" s="208"/>
      <c r="U2302" s="201">
        <f t="shared" si="344"/>
        <v>6908</v>
      </c>
      <c r="V2302" s="223">
        <f t="shared" si="339"/>
        <v>6908</v>
      </c>
      <c r="W2302" s="155"/>
      <c r="X2302" s="158"/>
      <c r="Y2302" s="152"/>
      <c r="Z2302" s="123"/>
      <c r="AA2302" s="124"/>
      <c r="AB2302" s="118"/>
      <c r="AC2302" s="135"/>
      <c r="AD2302" s="135"/>
      <c r="AE2302" s="144"/>
      <c r="AF2302" s="145"/>
      <c r="AG2302" s="135"/>
    </row>
    <row r="2303" spans="1:33" hidden="1">
      <c r="A2303" s="61" t="s">
        <v>7086</v>
      </c>
      <c r="B2303" s="31" t="s">
        <v>75</v>
      </c>
      <c r="C2303" s="32" t="s">
        <v>3266</v>
      </c>
      <c r="D2303" s="32" t="s">
        <v>2249</v>
      </c>
      <c r="E2303" s="32" t="s">
        <v>2122</v>
      </c>
      <c r="F2303" s="32" t="s">
        <v>2119</v>
      </c>
      <c r="G2303" s="34" t="s">
        <v>2108</v>
      </c>
      <c r="H2303" s="35" t="s">
        <v>1932</v>
      </c>
      <c r="I2303" s="313">
        <v>27780</v>
      </c>
      <c r="J2303" s="341">
        <v>4256</v>
      </c>
      <c r="K2303" s="357">
        <v>61</v>
      </c>
      <c r="L2303" s="327">
        <v>2639.35</v>
      </c>
      <c r="M2303" s="18">
        <f t="shared" si="340"/>
        <v>2.1958243E-3</v>
      </c>
      <c r="N2303" s="18">
        <f t="shared" si="341"/>
        <v>3.5408066999999999E-3</v>
      </c>
      <c r="O2303" s="36">
        <f t="shared" si="342"/>
        <v>1.788704E-4</v>
      </c>
      <c r="P2303" s="362">
        <f t="shared" si="343"/>
        <v>19139</v>
      </c>
      <c r="Q2303" s="208"/>
      <c r="R2303" s="208"/>
      <c r="S2303" s="208"/>
      <c r="T2303" s="208"/>
      <c r="U2303" s="201">
        <f t="shared" si="344"/>
        <v>19139</v>
      </c>
      <c r="V2303" s="223">
        <f t="shared" si="339"/>
        <v>19139</v>
      </c>
      <c r="W2303" s="155"/>
      <c r="X2303" s="158"/>
      <c r="Y2303" s="152"/>
      <c r="Z2303" s="123"/>
      <c r="AA2303" s="124"/>
      <c r="AB2303" s="118"/>
      <c r="AC2303" s="135"/>
      <c r="AD2303" s="135"/>
      <c r="AE2303" s="144"/>
      <c r="AF2303" s="145"/>
      <c r="AG2303" s="135"/>
    </row>
    <row r="2304" spans="1:33" hidden="1">
      <c r="A2304" s="61" t="s">
        <v>7087</v>
      </c>
      <c r="B2304" s="31" t="s">
        <v>76</v>
      </c>
      <c r="C2304" s="32" t="s">
        <v>3266</v>
      </c>
      <c r="D2304" s="32" t="s">
        <v>2249</v>
      </c>
      <c r="E2304" s="32" t="s">
        <v>2124</v>
      </c>
      <c r="F2304" s="32" t="s">
        <v>2119</v>
      </c>
      <c r="G2304" s="34" t="s">
        <v>2108</v>
      </c>
      <c r="H2304" s="35" t="s">
        <v>1933</v>
      </c>
      <c r="I2304" s="313">
        <v>29328</v>
      </c>
      <c r="J2304" s="341">
        <v>5555</v>
      </c>
      <c r="K2304" s="357">
        <v>13</v>
      </c>
      <c r="L2304" s="327">
        <v>3038.21</v>
      </c>
      <c r="M2304" s="18">
        <f t="shared" si="340"/>
        <v>4.4326240000000001E-4</v>
      </c>
      <c r="N2304" s="18">
        <f t="shared" si="341"/>
        <v>8.1045170000000003E-4</v>
      </c>
      <c r="O2304" s="36">
        <f t="shared" si="342"/>
        <v>4.0941400000000001E-5</v>
      </c>
      <c r="P2304" s="362">
        <f t="shared" si="343"/>
        <v>4380</v>
      </c>
      <c r="Q2304" s="208"/>
      <c r="R2304" s="208"/>
      <c r="S2304" s="208"/>
      <c r="T2304" s="208"/>
      <c r="U2304" s="201">
        <f t="shared" si="344"/>
        <v>4380</v>
      </c>
      <c r="V2304" s="223">
        <f t="shared" si="339"/>
        <v>4380</v>
      </c>
      <c r="W2304" s="155"/>
      <c r="X2304" s="158"/>
      <c r="Y2304" s="152"/>
      <c r="Z2304" s="123"/>
      <c r="AA2304" s="124"/>
      <c r="AB2304" s="118"/>
      <c r="AC2304" s="135"/>
      <c r="AD2304" s="135"/>
      <c r="AE2304" s="144"/>
      <c r="AF2304" s="145"/>
      <c r="AG2304" s="135"/>
    </row>
    <row r="2305" spans="1:33" hidden="1">
      <c r="A2305" s="61" t="s">
        <v>7088</v>
      </c>
      <c r="B2305" s="31" t="s">
        <v>77</v>
      </c>
      <c r="C2305" s="32" t="s">
        <v>3266</v>
      </c>
      <c r="D2305" s="32" t="s">
        <v>2249</v>
      </c>
      <c r="E2305" s="32" t="s">
        <v>2126</v>
      </c>
      <c r="F2305" s="32" t="s">
        <v>2119</v>
      </c>
      <c r="G2305" s="34" t="s">
        <v>2108</v>
      </c>
      <c r="H2305" s="35" t="s">
        <v>1934</v>
      </c>
      <c r="I2305" s="313">
        <v>9343</v>
      </c>
      <c r="J2305" s="341">
        <v>1706</v>
      </c>
      <c r="K2305" s="357">
        <v>19</v>
      </c>
      <c r="L2305" s="327">
        <v>2281.5300000000002</v>
      </c>
      <c r="M2305" s="18">
        <f t="shared" si="340"/>
        <v>2.0336080000000001E-3</v>
      </c>
      <c r="N2305" s="18">
        <f t="shared" si="341"/>
        <v>1.5206178E-3</v>
      </c>
      <c r="O2305" s="36">
        <f t="shared" si="342"/>
        <v>7.6816800000000006E-5</v>
      </c>
      <c r="P2305" s="362">
        <f t="shared" si="343"/>
        <v>8219</v>
      </c>
      <c r="Q2305" s="208"/>
      <c r="R2305" s="208"/>
      <c r="S2305" s="208"/>
      <c r="T2305" s="208"/>
      <c r="U2305" s="201">
        <f t="shared" si="344"/>
        <v>8219</v>
      </c>
      <c r="V2305" s="223">
        <f t="shared" si="339"/>
        <v>8219</v>
      </c>
      <c r="W2305" s="155"/>
      <c r="X2305" s="158"/>
      <c r="Y2305" s="152"/>
      <c r="Z2305" s="123"/>
      <c r="AA2305" s="124"/>
      <c r="AB2305" s="118"/>
      <c r="AC2305" s="135"/>
      <c r="AD2305" s="135"/>
      <c r="AE2305" s="144"/>
      <c r="AF2305" s="145"/>
      <c r="AG2305" s="135"/>
    </row>
    <row r="2306" spans="1:33" hidden="1">
      <c r="A2306" s="61" t="s">
        <v>7089</v>
      </c>
      <c r="B2306" s="31" t="s">
        <v>78</v>
      </c>
      <c r="C2306" s="32" t="s">
        <v>3266</v>
      </c>
      <c r="D2306" s="32" t="s">
        <v>2249</v>
      </c>
      <c r="E2306" s="32" t="s">
        <v>2133</v>
      </c>
      <c r="F2306" s="32" t="s">
        <v>2119</v>
      </c>
      <c r="G2306" s="34" t="s">
        <v>2108</v>
      </c>
      <c r="H2306" s="35" t="s">
        <v>1935</v>
      </c>
      <c r="I2306" s="313">
        <v>31474</v>
      </c>
      <c r="J2306" s="341">
        <v>5665</v>
      </c>
      <c r="K2306" s="357">
        <v>15</v>
      </c>
      <c r="L2306" s="327">
        <v>3636.34</v>
      </c>
      <c r="M2306" s="18">
        <f t="shared" si="340"/>
        <v>4.7658379999999999E-4</v>
      </c>
      <c r="N2306" s="18">
        <f t="shared" si="341"/>
        <v>7.424628E-4</v>
      </c>
      <c r="O2306" s="36">
        <f t="shared" si="342"/>
        <v>3.7506799999999998E-5</v>
      </c>
      <c r="P2306" s="362">
        <f t="shared" si="343"/>
        <v>4013</v>
      </c>
      <c r="Q2306" s="208"/>
      <c r="R2306" s="208"/>
      <c r="S2306" s="208"/>
      <c r="T2306" s="208"/>
      <c r="U2306" s="201">
        <f t="shared" si="344"/>
        <v>4013</v>
      </c>
      <c r="V2306" s="223">
        <f t="shared" si="339"/>
        <v>4013</v>
      </c>
      <c r="W2306" s="155"/>
      <c r="X2306" s="158"/>
      <c r="Y2306" s="152"/>
      <c r="Z2306" s="123"/>
      <c r="AA2306" s="124"/>
      <c r="AB2306" s="118"/>
      <c r="AC2306" s="135"/>
      <c r="AD2306" s="135"/>
      <c r="AE2306" s="144"/>
      <c r="AF2306" s="145"/>
      <c r="AG2306" s="135"/>
    </row>
    <row r="2307" spans="1:33" hidden="1">
      <c r="A2307" s="61" t="s">
        <v>7090</v>
      </c>
      <c r="B2307" s="31" t="s">
        <v>79</v>
      </c>
      <c r="C2307" s="32" t="s">
        <v>3266</v>
      </c>
      <c r="D2307" s="32" t="s">
        <v>2249</v>
      </c>
      <c r="E2307" s="32" t="s">
        <v>2157</v>
      </c>
      <c r="F2307" s="32">
        <v>3</v>
      </c>
      <c r="G2307" s="34" t="s">
        <v>2109</v>
      </c>
      <c r="H2307" s="35" t="s">
        <v>1936</v>
      </c>
      <c r="I2307" s="313">
        <v>18764</v>
      </c>
      <c r="J2307" s="341">
        <v>2871</v>
      </c>
      <c r="K2307" s="357">
        <v>13</v>
      </c>
      <c r="L2307" s="327">
        <v>2213.5500000000002</v>
      </c>
      <c r="M2307" s="18">
        <f t="shared" si="340"/>
        <v>6.9281599999999996E-4</v>
      </c>
      <c r="N2307" s="18">
        <f t="shared" si="341"/>
        <v>8.9859029999999999E-4</v>
      </c>
      <c r="O2307" s="36">
        <f t="shared" si="342"/>
        <v>4.5393899999999999E-5</v>
      </c>
      <c r="P2307" s="362">
        <f t="shared" si="343"/>
        <v>4857</v>
      </c>
      <c r="Q2307" s="208"/>
      <c r="R2307" s="208"/>
      <c r="S2307" s="208"/>
      <c r="T2307" s="208"/>
      <c r="U2307" s="201">
        <f t="shared" si="344"/>
        <v>4857</v>
      </c>
      <c r="V2307" s="223">
        <f t="shared" si="339"/>
        <v>4857</v>
      </c>
      <c r="W2307" s="155"/>
      <c r="X2307" s="158"/>
      <c r="Y2307" s="152"/>
      <c r="Z2307" s="123"/>
      <c r="AA2307" s="124"/>
      <c r="AB2307" s="118"/>
      <c r="AC2307" s="135"/>
      <c r="AD2307" s="135"/>
      <c r="AE2307" s="144"/>
      <c r="AF2307" s="145"/>
      <c r="AG2307" s="135"/>
    </row>
    <row r="2308" spans="1:33" hidden="1">
      <c r="A2308" s="61" t="s">
        <v>7091</v>
      </c>
      <c r="B2308" s="31" t="s">
        <v>80</v>
      </c>
      <c r="C2308" s="32" t="s">
        <v>3266</v>
      </c>
      <c r="D2308" s="32" t="s">
        <v>2249</v>
      </c>
      <c r="E2308" s="32" t="s">
        <v>2159</v>
      </c>
      <c r="F2308" s="32">
        <v>3</v>
      </c>
      <c r="G2308" s="34" t="s">
        <v>2109</v>
      </c>
      <c r="H2308" s="35" t="s">
        <v>1937</v>
      </c>
      <c r="I2308" s="313">
        <v>30909</v>
      </c>
      <c r="J2308" s="341">
        <v>5177</v>
      </c>
      <c r="K2308" s="357">
        <v>17</v>
      </c>
      <c r="L2308" s="327">
        <v>3735.95</v>
      </c>
      <c r="M2308" s="18">
        <f t="shared" si="340"/>
        <v>5.5000160000000004E-4</v>
      </c>
      <c r="N2308" s="18">
        <f t="shared" si="341"/>
        <v>7.6215099999999997E-4</v>
      </c>
      <c r="O2308" s="36">
        <f t="shared" si="342"/>
        <v>3.8501399999999997E-5</v>
      </c>
      <c r="P2308" s="362">
        <f t="shared" si="343"/>
        <v>4119</v>
      </c>
      <c r="Q2308" s="208"/>
      <c r="R2308" s="208"/>
      <c r="S2308" s="208"/>
      <c r="T2308" s="208"/>
      <c r="U2308" s="201">
        <f t="shared" si="344"/>
        <v>4119</v>
      </c>
      <c r="V2308" s="223">
        <f t="shared" si="339"/>
        <v>4119</v>
      </c>
      <c r="W2308" s="155"/>
      <c r="X2308" s="158"/>
      <c r="Y2308" s="152"/>
      <c r="Z2308" s="123"/>
      <c r="AA2308" s="124"/>
      <c r="AB2308" s="118"/>
      <c r="AC2308" s="135"/>
      <c r="AD2308" s="135"/>
      <c r="AE2308" s="144"/>
      <c r="AF2308" s="145"/>
      <c r="AG2308" s="135"/>
    </row>
    <row r="2309" spans="1:33" hidden="1">
      <c r="A2309" s="61" t="s">
        <v>7092</v>
      </c>
      <c r="B2309" s="31" t="s">
        <v>81</v>
      </c>
      <c r="C2309" s="32" t="s">
        <v>3266</v>
      </c>
      <c r="D2309" s="32" t="s">
        <v>2249</v>
      </c>
      <c r="E2309" s="32" t="s">
        <v>2172</v>
      </c>
      <c r="F2309" s="32">
        <v>3</v>
      </c>
      <c r="G2309" s="34" t="s">
        <v>2109</v>
      </c>
      <c r="H2309" s="35" t="s">
        <v>1938</v>
      </c>
      <c r="I2309" s="313">
        <v>33767</v>
      </c>
      <c r="J2309" s="341">
        <v>5153</v>
      </c>
      <c r="K2309" s="357">
        <v>120</v>
      </c>
      <c r="L2309" s="327">
        <v>2268.83</v>
      </c>
      <c r="M2309" s="18">
        <f t="shared" si="340"/>
        <v>3.5537655000000001E-3</v>
      </c>
      <c r="N2309" s="18">
        <f t="shared" si="341"/>
        <v>8.0713642999999998E-3</v>
      </c>
      <c r="O2309" s="36">
        <f t="shared" si="342"/>
        <v>4.0774000000000002E-4</v>
      </c>
      <c r="P2309" s="362">
        <f t="shared" si="343"/>
        <v>43628</v>
      </c>
      <c r="Q2309" s="208"/>
      <c r="R2309" s="208"/>
      <c r="S2309" s="208"/>
      <c r="T2309" s="208"/>
      <c r="U2309" s="201">
        <f t="shared" si="344"/>
        <v>43628</v>
      </c>
      <c r="V2309" s="223">
        <f t="shared" ref="V2309:V2372" si="345">MIN(P2309:S2309)</f>
        <v>43628</v>
      </c>
      <c r="W2309" s="155"/>
      <c r="X2309" s="158"/>
      <c r="Y2309" s="152"/>
      <c r="Z2309" s="123"/>
      <c r="AA2309" s="124"/>
      <c r="AB2309" s="118"/>
      <c r="AC2309" s="135"/>
      <c r="AD2309" s="135"/>
      <c r="AE2309" s="144"/>
      <c r="AF2309" s="145"/>
      <c r="AG2309" s="135"/>
    </row>
    <row r="2310" spans="1:33" hidden="1">
      <c r="A2310" s="61" t="s">
        <v>7093</v>
      </c>
      <c r="B2310" s="31" t="s">
        <v>82</v>
      </c>
      <c r="C2310" s="32" t="s">
        <v>3266</v>
      </c>
      <c r="D2310" s="32" t="s">
        <v>2249</v>
      </c>
      <c r="E2310" s="32" t="s">
        <v>2174</v>
      </c>
      <c r="F2310" s="32">
        <v>3</v>
      </c>
      <c r="G2310" s="34" t="s">
        <v>2109</v>
      </c>
      <c r="H2310" s="35" t="s">
        <v>1939</v>
      </c>
      <c r="I2310" s="313">
        <v>16942</v>
      </c>
      <c r="J2310" s="341">
        <v>2380</v>
      </c>
      <c r="K2310" s="357">
        <v>42</v>
      </c>
      <c r="L2310" s="327">
        <v>2243.46</v>
      </c>
      <c r="M2310" s="18">
        <f t="shared" si="340"/>
        <v>2.4790461E-3</v>
      </c>
      <c r="N2310" s="18">
        <f t="shared" si="341"/>
        <v>2.6299241000000001E-3</v>
      </c>
      <c r="O2310" s="36">
        <f t="shared" si="342"/>
        <v>1.3285550000000001E-4</v>
      </c>
      <c r="P2310" s="362">
        <f t="shared" si="343"/>
        <v>14215</v>
      </c>
      <c r="Q2310" s="208"/>
      <c r="R2310" s="208"/>
      <c r="S2310" s="208"/>
      <c r="T2310" s="208"/>
      <c r="U2310" s="201">
        <f t="shared" si="344"/>
        <v>14215</v>
      </c>
      <c r="V2310" s="223">
        <f t="shared" si="345"/>
        <v>14215</v>
      </c>
      <c r="W2310" s="155"/>
      <c r="X2310" s="158"/>
      <c r="Y2310" s="152"/>
      <c r="Z2310" s="123"/>
      <c r="AA2310" s="124"/>
      <c r="AB2310" s="118"/>
      <c r="AC2310" s="135"/>
      <c r="AD2310" s="135"/>
      <c r="AE2310" s="144"/>
      <c r="AF2310" s="145"/>
      <c r="AG2310" s="135"/>
    </row>
    <row r="2311" spans="1:33" hidden="1">
      <c r="A2311" s="61" t="s">
        <v>7094</v>
      </c>
      <c r="B2311" s="31" t="s">
        <v>83</v>
      </c>
      <c r="C2311" s="32" t="s">
        <v>3266</v>
      </c>
      <c r="D2311" s="32" t="s">
        <v>2249</v>
      </c>
      <c r="E2311" s="32" t="s">
        <v>2175</v>
      </c>
      <c r="F2311" s="32">
        <v>3</v>
      </c>
      <c r="G2311" s="34" t="s">
        <v>2109</v>
      </c>
      <c r="H2311" s="35" t="s">
        <v>1940</v>
      </c>
      <c r="I2311" s="313">
        <v>19943</v>
      </c>
      <c r="J2311" s="341">
        <v>3041</v>
      </c>
      <c r="K2311" s="357">
        <v>46</v>
      </c>
      <c r="L2311" s="327">
        <v>2382.35</v>
      </c>
      <c r="M2311" s="18">
        <f t="shared" si="340"/>
        <v>2.3065736999999999E-3</v>
      </c>
      <c r="N2311" s="18">
        <f t="shared" si="341"/>
        <v>2.9442737000000001E-3</v>
      </c>
      <c r="O2311" s="36">
        <f t="shared" si="342"/>
        <v>1.4873539999999999E-4</v>
      </c>
      <c r="P2311" s="362">
        <f t="shared" si="343"/>
        <v>15914</v>
      </c>
      <c r="Q2311" s="208"/>
      <c r="R2311" s="208"/>
      <c r="S2311" s="208"/>
      <c r="T2311" s="208"/>
      <c r="U2311" s="201">
        <f t="shared" si="344"/>
        <v>15914</v>
      </c>
      <c r="V2311" s="223">
        <f t="shared" si="345"/>
        <v>15914</v>
      </c>
      <c r="W2311" s="155"/>
      <c r="X2311" s="158"/>
      <c r="Y2311" s="152"/>
      <c r="Z2311" s="123"/>
      <c r="AA2311" s="124"/>
      <c r="AB2311" s="118"/>
      <c r="AC2311" s="135"/>
      <c r="AD2311" s="135"/>
      <c r="AE2311" s="144"/>
      <c r="AF2311" s="145"/>
      <c r="AG2311" s="135"/>
    </row>
    <row r="2312" spans="1:33" hidden="1">
      <c r="A2312" s="61" t="s">
        <v>7095</v>
      </c>
      <c r="B2312" s="31" t="s">
        <v>84</v>
      </c>
      <c r="C2312" s="32" t="s">
        <v>3266</v>
      </c>
      <c r="D2312" s="32" t="s">
        <v>2249</v>
      </c>
      <c r="E2312" s="32" t="s">
        <v>2177</v>
      </c>
      <c r="F2312" s="32" t="s">
        <v>2119</v>
      </c>
      <c r="G2312" s="34" t="s">
        <v>2108</v>
      </c>
      <c r="H2312" s="35" t="s">
        <v>3416</v>
      </c>
      <c r="I2312" s="313">
        <v>19326</v>
      </c>
      <c r="J2312" s="341">
        <v>3442</v>
      </c>
      <c r="K2312" s="357">
        <v>11</v>
      </c>
      <c r="L2312" s="327">
        <v>2313.16</v>
      </c>
      <c r="M2312" s="18">
        <f t="shared" si="340"/>
        <v>5.6918140000000001E-4</v>
      </c>
      <c r="N2312" s="18">
        <f t="shared" si="341"/>
        <v>8.469463E-4</v>
      </c>
      <c r="O2312" s="36">
        <f t="shared" si="342"/>
        <v>4.2784999999999998E-5</v>
      </c>
      <c r="P2312" s="362">
        <f t="shared" si="343"/>
        <v>4577</v>
      </c>
      <c r="Q2312" s="208"/>
      <c r="R2312" s="208"/>
      <c r="S2312" s="208"/>
      <c r="T2312" s="208"/>
      <c r="U2312" s="201">
        <f t="shared" si="344"/>
        <v>4577</v>
      </c>
      <c r="V2312" s="223">
        <f t="shared" si="345"/>
        <v>4577</v>
      </c>
      <c r="W2312" s="155"/>
      <c r="X2312" s="158"/>
      <c r="Y2312" s="152"/>
      <c r="Z2312" s="123"/>
      <c r="AA2312" s="124"/>
      <c r="AB2312" s="118"/>
      <c r="AC2312" s="135"/>
      <c r="AD2312" s="135"/>
      <c r="AE2312" s="144"/>
      <c r="AF2312" s="145"/>
      <c r="AG2312" s="135"/>
    </row>
    <row r="2313" spans="1:33" hidden="1">
      <c r="A2313" s="61" t="s">
        <v>7096</v>
      </c>
      <c r="B2313" s="31" t="s">
        <v>85</v>
      </c>
      <c r="C2313" s="32" t="s">
        <v>3266</v>
      </c>
      <c r="D2313" s="32" t="s">
        <v>2249</v>
      </c>
      <c r="E2313" s="32" t="s">
        <v>2179</v>
      </c>
      <c r="F2313" s="32">
        <v>3</v>
      </c>
      <c r="G2313" s="34" t="s">
        <v>2109</v>
      </c>
      <c r="H2313" s="35" t="s">
        <v>1941</v>
      </c>
      <c r="I2313" s="313">
        <v>15125</v>
      </c>
      <c r="J2313" s="341">
        <v>2135</v>
      </c>
      <c r="K2313" s="357">
        <v>28</v>
      </c>
      <c r="L2313" s="327">
        <v>2570.25</v>
      </c>
      <c r="M2313" s="18">
        <f t="shared" si="340"/>
        <v>1.8512396E-3</v>
      </c>
      <c r="N2313" s="18">
        <f t="shared" si="341"/>
        <v>1.5377479E-3</v>
      </c>
      <c r="O2313" s="36">
        <f t="shared" si="342"/>
        <v>7.7682200000000006E-5</v>
      </c>
      <c r="P2313" s="362">
        <f t="shared" si="343"/>
        <v>8311</v>
      </c>
      <c r="Q2313" s="208"/>
      <c r="R2313" s="208"/>
      <c r="S2313" s="208"/>
      <c r="T2313" s="208"/>
      <c r="U2313" s="201">
        <f t="shared" si="344"/>
        <v>8311</v>
      </c>
      <c r="V2313" s="223">
        <f t="shared" si="345"/>
        <v>8311</v>
      </c>
      <c r="W2313" s="155"/>
      <c r="X2313" s="158"/>
      <c r="Y2313" s="152"/>
      <c r="Z2313" s="123"/>
      <c r="AA2313" s="124"/>
      <c r="AB2313" s="118"/>
      <c r="AC2313" s="135"/>
      <c r="AD2313" s="135"/>
      <c r="AE2313" s="144"/>
      <c r="AF2313" s="145"/>
      <c r="AG2313" s="135"/>
    </row>
    <row r="2314" spans="1:33" hidden="1">
      <c r="A2314" s="61" t="s">
        <v>7097</v>
      </c>
      <c r="B2314" s="31" t="s">
        <v>86</v>
      </c>
      <c r="C2314" s="32" t="s">
        <v>3266</v>
      </c>
      <c r="D2314" s="32" t="s">
        <v>2249</v>
      </c>
      <c r="E2314" s="32" t="s">
        <v>2211</v>
      </c>
      <c r="F2314" s="32" t="s">
        <v>2119</v>
      </c>
      <c r="G2314" s="34" t="s">
        <v>2108</v>
      </c>
      <c r="H2314" s="35" t="s">
        <v>1942</v>
      </c>
      <c r="I2314" s="313">
        <v>18512</v>
      </c>
      <c r="J2314" s="341">
        <v>3314</v>
      </c>
      <c r="K2314" s="357">
        <v>2</v>
      </c>
      <c r="L2314" s="327">
        <v>6628.2</v>
      </c>
      <c r="M2314" s="18">
        <f t="shared" si="340"/>
        <v>1.08038E-4</v>
      </c>
      <c r="N2314" s="18">
        <f t="shared" si="341"/>
        <v>5.4017300000000002E-5</v>
      </c>
      <c r="O2314" s="36">
        <f t="shared" si="342"/>
        <v>2.7286999999999998E-6</v>
      </c>
      <c r="P2314" s="362">
        <f t="shared" si="343"/>
        <v>291</v>
      </c>
      <c r="Q2314" s="208"/>
      <c r="R2314" s="208"/>
      <c r="S2314" s="208"/>
      <c r="T2314" s="208"/>
      <c r="U2314" s="201">
        <f t="shared" si="344"/>
        <v>291</v>
      </c>
      <c r="V2314" s="223">
        <f t="shared" si="345"/>
        <v>291</v>
      </c>
      <c r="W2314" s="155"/>
      <c r="X2314" s="158"/>
      <c r="Y2314" s="152"/>
      <c r="Z2314" s="123"/>
      <c r="AA2314" s="124"/>
      <c r="AB2314" s="118"/>
      <c r="AC2314" s="135"/>
      <c r="AD2314" s="135"/>
      <c r="AE2314" s="144"/>
      <c r="AF2314" s="145"/>
      <c r="AG2314" s="135"/>
    </row>
    <row r="2315" spans="1:33" hidden="1">
      <c r="A2315" s="61" t="s">
        <v>7098</v>
      </c>
      <c r="B2315" s="31" t="s">
        <v>87</v>
      </c>
      <c r="C2315" s="32" t="s">
        <v>3266</v>
      </c>
      <c r="D2315" s="32" t="s">
        <v>2249</v>
      </c>
      <c r="E2315" s="32" t="s">
        <v>2215</v>
      </c>
      <c r="F2315" s="32">
        <v>3</v>
      </c>
      <c r="G2315" s="34" t="s">
        <v>2109</v>
      </c>
      <c r="H2315" s="35" t="s">
        <v>1943</v>
      </c>
      <c r="I2315" s="313">
        <v>52206</v>
      </c>
      <c r="J2315" s="341">
        <v>8000</v>
      </c>
      <c r="K2315" s="357">
        <v>28</v>
      </c>
      <c r="L2315" s="327">
        <v>3141.58</v>
      </c>
      <c r="M2315" s="18">
        <f t="shared" si="340"/>
        <v>5.3633680000000005E-4</v>
      </c>
      <c r="N2315" s="18">
        <f t="shared" si="341"/>
        <v>1.3657758999999999E-3</v>
      </c>
      <c r="O2315" s="36">
        <f t="shared" si="342"/>
        <v>6.8994700000000005E-5</v>
      </c>
      <c r="P2315" s="362">
        <f t="shared" si="343"/>
        <v>7382</v>
      </c>
      <c r="Q2315" s="208"/>
      <c r="R2315" s="208"/>
      <c r="S2315" s="208"/>
      <c r="T2315" s="208"/>
      <c r="U2315" s="201">
        <f t="shared" si="344"/>
        <v>7382</v>
      </c>
      <c r="V2315" s="223">
        <f t="shared" si="345"/>
        <v>7382</v>
      </c>
      <c r="W2315" s="155"/>
      <c r="X2315" s="158"/>
      <c r="Y2315" s="152"/>
      <c r="Z2315" s="123"/>
      <c r="AA2315" s="124"/>
      <c r="AB2315" s="118"/>
      <c r="AC2315" s="135"/>
      <c r="AD2315" s="135"/>
      <c r="AE2315" s="144"/>
      <c r="AF2315" s="145"/>
      <c r="AG2315" s="135"/>
    </row>
    <row r="2316" spans="1:33" hidden="1">
      <c r="A2316" s="61" t="s">
        <v>7099</v>
      </c>
      <c r="B2316" s="31" t="s">
        <v>88</v>
      </c>
      <c r="C2316" s="32" t="s">
        <v>3266</v>
      </c>
      <c r="D2316" s="32" t="s">
        <v>2249</v>
      </c>
      <c r="E2316" s="32" t="s">
        <v>2222</v>
      </c>
      <c r="F2316" s="32" t="s">
        <v>2119</v>
      </c>
      <c r="G2316" s="34" t="s">
        <v>2108</v>
      </c>
      <c r="H2316" s="35" t="s">
        <v>1944</v>
      </c>
      <c r="I2316" s="313">
        <v>28908</v>
      </c>
      <c r="J2316" s="341">
        <v>4835</v>
      </c>
      <c r="K2316" s="357">
        <v>21</v>
      </c>
      <c r="L2316" s="327">
        <v>5794.26</v>
      </c>
      <c r="M2316" s="18">
        <f t="shared" si="340"/>
        <v>7.2644249999999995E-4</v>
      </c>
      <c r="N2316" s="18">
        <f t="shared" si="341"/>
        <v>6.0617739999999998E-4</v>
      </c>
      <c r="O2316" s="36">
        <f t="shared" si="342"/>
        <v>3.0622099999999999E-5</v>
      </c>
      <c r="P2316" s="362">
        <f t="shared" si="343"/>
        <v>3276</v>
      </c>
      <c r="Q2316" s="208"/>
      <c r="R2316" s="208"/>
      <c r="S2316" s="208"/>
      <c r="T2316" s="208"/>
      <c r="U2316" s="201">
        <f t="shared" si="344"/>
        <v>3276</v>
      </c>
      <c r="V2316" s="223">
        <f t="shared" si="345"/>
        <v>3276</v>
      </c>
      <c r="W2316" s="155"/>
      <c r="X2316" s="158"/>
      <c r="Y2316" s="152"/>
      <c r="Z2316" s="123"/>
      <c r="AA2316" s="124"/>
      <c r="AB2316" s="118"/>
      <c r="AC2316" s="135"/>
      <c r="AD2316" s="135"/>
      <c r="AE2316" s="144"/>
      <c r="AF2316" s="145"/>
      <c r="AG2316" s="135"/>
    </row>
    <row r="2317" spans="1:33" hidden="1">
      <c r="A2317" s="61" t="s">
        <v>7100</v>
      </c>
      <c r="B2317" s="31" t="s">
        <v>89</v>
      </c>
      <c r="C2317" s="32" t="s">
        <v>3266</v>
      </c>
      <c r="D2317" s="32" t="s">
        <v>2258</v>
      </c>
      <c r="E2317" s="32" t="s">
        <v>2116</v>
      </c>
      <c r="F2317" s="32">
        <v>3</v>
      </c>
      <c r="G2317" s="34" t="s">
        <v>2109</v>
      </c>
      <c r="H2317" s="35" t="s">
        <v>1945</v>
      </c>
      <c r="I2317" s="313">
        <v>8710</v>
      </c>
      <c r="J2317" s="341">
        <v>1243</v>
      </c>
      <c r="K2317" s="357">
        <v>78</v>
      </c>
      <c r="L2317" s="327">
        <v>1372.01</v>
      </c>
      <c r="M2317" s="18">
        <f t="shared" si="340"/>
        <v>8.9552238000000003E-3</v>
      </c>
      <c r="N2317" s="18">
        <f t="shared" si="341"/>
        <v>8.1131646999999998E-3</v>
      </c>
      <c r="O2317" s="36">
        <f t="shared" si="342"/>
        <v>4.0985160000000002E-4</v>
      </c>
      <c r="P2317" s="362">
        <f t="shared" si="343"/>
        <v>43854</v>
      </c>
      <c r="Q2317" s="208"/>
      <c r="R2317" s="208"/>
      <c r="S2317" s="208"/>
      <c r="T2317" s="208"/>
      <c r="U2317" s="201">
        <f t="shared" si="344"/>
        <v>43854</v>
      </c>
      <c r="V2317" s="223">
        <f t="shared" si="345"/>
        <v>43854</v>
      </c>
      <c r="W2317" s="155"/>
      <c r="X2317" s="158"/>
      <c r="Y2317" s="152"/>
      <c r="Z2317" s="123"/>
      <c r="AA2317" s="124"/>
      <c r="AB2317" s="118"/>
      <c r="AC2317" s="135"/>
      <c r="AD2317" s="135"/>
      <c r="AE2317" s="144"/>
      <c r="AF2317" s="145"/>
      <c r="AG2317" s="135"/>
    </row>
    <row r="2318" spans="1:33" hidden="1">
      <c r="A2318" s="61" t="s">
        <v>7101</v>
      </c>
      <c r="B2318" s="31" t="s">
        <v>90</v>
      </c>
      <c r="C2318" s="32" t="s">
        <v>3266</v>
      </c>
      <c r="D2318" s="32" t="s">
        <v>2258</v>
      </c>
      <c r="E2318" s="32" t="s">
        <v>2115</v>
      </c>
      <c r="F2318" s="32">
        <v>3</v>
      </c>
      <c r="G2318" s="34" t="s">
        <v>2109</v>
      </c>
      <c r="H2318" s="35" t="s">
        <v>1946</v>
      </c>
      <c r="I2318" s="313">
        <v>7044</v>
      </c>
      <c r="J2318" s="341">
        <v>1102</v>
      </c>
      <c r="K2318" s="357">
        <v>31</v>
      </c>
      <c r="L2318" s="327">
        <v>1354.07</v>
      </c>
      <c r="M2318" s="18">
        <f t="shared" si="340"/>
        <v>4.4009085E-3</v>
      </c>
      <c r="N2318" s="18">
        <f t="shared" si="341"/>
        <v>3.5816473E-3</v>
      </c>
      <c r="O2318" s="36">
        <f t="shared" si="342"/>
        <v>1.809336E-4</v>
      </c>
      <c r="P2318" s="362">
        <f t="shared" si="343"/>
        <v>19359</v>
      </c>
      <c r="Q2318" s="208"/>
      <c r="R2318" s="208"/>
      <c r="S2318" s="208"/>
      <c r="T2318" s="208"/>
      <c r="U2318" s="201">
        <f t="shared" si="344"/>
        <v>19359</v>
      </c>
      <c r="V2318" s="223">
        <f t="shared" si="345"/>
        <v>19359</v>
      </c>
      <c r="W2318" s="155"/>
      <c r="X2318" s="158"/>
      <c r="Y2318" s="152"/>
      <c r="Z2318" s="123"/>
      <c r="AA2318" s="124"/>
      <c r="AB2318" s="118"/>
      <c r="AC2318" s="135"/>
      <c r="AD2318" s="135"/>
      <c r="AE2318" s="144"/>
      <c r="AF2318" s="145"/>
      <c r="AG2318" s="135"/>
    </row>
    <row r="2319" spans="1:33" hidden="1">
      <c r="A2319" s="61" t="s">
        <v>7102</v>
      </c>
      <c r="B2319" s="31" t="s">
        <v>91</v>
      </c>
      <c r="C2319" s="32" t="s">
        <v>3266</v>
      </c>
      <c r="D2319" s="32" t="s">
        <v>2258</v>
      </c>
      <c r="E2319" s="32" t="s">
        <v>2120</v>
      </c>
      <c r="F2319" s="32">
        <v>3</v>
      </c>
      <c r="G2319" s="34" t="s">
        <v>2109</v>
      </c>
      <c r="H2319" s="35" t="s">
        <v>1947</v>
      </c>
      <c r="I2319" s="313">
        <v>9233</v>
      </c>
      <c r="J2319" s="341">
        <v>1448</v>
      </c>
      <c r="K2319" s="357">
        <v>37</v>
      </c>
      <c r="L2319" s="327">
        <v>1511.52</v>
      </c>
      <c r="M2319" s="18">
        <f t="shared" si="340"/>
        <v>4.0073647999999996E-3</v>
      </c>
      <c r="N2319" s="18">
        <f t="shared" si="341"/>
        <v>3.8389596000000001E-3</v>
      </c>
      <c r="O2319" s="36">
        <f t="shared" si="342"/>
        <v>1.939322E-4</v>
      </c>
      <c r="P2319" s="362">
        <f t="shared" si="343"/>
        <v>20750</v>
      </c>
      <c r="Q2319" s="208"/>
      <c r="R2319" s="208"/>
      <c r="S2319" s="208"/>
      <c r="T2319" s="208"/>
      <c r="U2319" s="201">
        <f t="shared" si="344"/>
        <v>20750</v>
      </c>
      <c r="V2319" s="223">
        <f t="shared" si="345"/>
        <v>20750</v>
      </c>
      <c r="W2319" s="155"/>
      <c r="X2319" s="158"/>
      <c r="Y2319" s="152"/>
      <c r="Z2319" s="123"/>
      <c r="AA2319" s="124"/>
      <c r="AB2319" s="118"/>
      <c r="AC2319" s="135"/>
      <c r="AD2319" s="135"/>
      <c r="AE2319" s="144"/>
      <c r="AF2319" s="145"/>
      <c r="AG2319" s="135"/>
    </row>
    <row r="2320" spans="1:33" hidden="1">
      <c r="A2320" s="61" t="s">
        <v>7103</v>
      </c>
      <c r="B2320" s="31" t="s">
        <v>92</v>
      </c>
      <c r="C2320" s="32" t="s">
        <v>3266</v>
      </c>
      <c r="D2320" s="32" t="s">
        <v>2258</v>
      </c>
      <c r="E2320" s="32" t="s">
        <v>2122</v>
      </c>
      <c r="F2320" s="32" t="s">
        <v>2119</v>
      </c>
      <c r="G2320" s="34" t="s">
        <v>2108</v>
      </c>
      <c r="H2320" s="35" t="s">
        <v>1948</v>
      </c>
      <c r="I2320" s="313">
        <v>4902</v>
      </c>
      <c r="J2320" s="341">
        <v>806</v>
      </c>
      <c r="K2320" s="357">
        <v>28</v>
      </c>
      <c r="L2320" s="327">
        <v>1393.38</v>
      </c>
      <c r="M2320" s="18">
        <f t="shared" si="340"/>
        <v>5.7119542999999997E-3</v>
      </c>
      <c r="N2320" s="18">
        <f t="shared" si="341"/>
        <v>3.3040772E-3</v>
      </c>
      <c r="O2320" s="36">
        <f t="shared" si="342"/>
        <v>1.6691159999999999E-4</v>
      </c>
      <c r="P2320" s="362">
        <f t="shared" si="343"/>
        <v>17859</v>
      </c>
      <c r="Q2320" s="208"/>
      <c r="R2320" s="208"/>
      <c r="S2320" s="208"/>
      <c r="T2320" s="208"/>
      <c r="U2320" s="201">
        <f t="shared" si="344"/>
        <v>17859</v>
      </c>
      <c r="V2320" s="223">
        <f t="shared" si="345"/>
        <v>17859</v>
      </c>
      <c r="W2320" s="155"/>
      <c r="X2320" s="158"/>
      <c r="Y2320" s="152"/>
      <c r="Z2320" s="123"/>
      <c r="AA2320" s="124"/>
      <c r="AB2320" s="118"/>
      <c r="AC2320" s="135"/>
      <c r="AD2320" s="135"/>
      <c r="AE2320" s="144"/>
      <c r="AF2320" s="145"/>
      <c r="AG2320" s="135"/>
    </row>
    <row r="2321" spans="1:33" hidden="1">
      <c r="A2321" s="61" t="s">
        <v>7104</v>
      </c>
      <c r="B2321" s="31" t="s">
        <v>93</v>
      </c>
      <c r="C2321" s="32" t="s">
        <v>3266</v>
      </c>
      <c r="D2321" s="32" t="s">
        <v>2258</v>
      </c>
      <c r="E2321" s="32" t="s">
        <v>2124</v>
      </c>
      <c r="F2321" s="32">
        <v>3</v>
      </c>
      <c r="G2321" s="34" t="s">
        <v>2109</v>
      </c>
      <c r="H2321" s="35" t="s">
        <v>1949</v>
      </c>
      <c r="I2321" s="313">
        <v>30299</v>
      </c>
      <c r="J2321" s="341">
        <v>4347</v>
      </c>
      <c r="K2321" s="357">
        <v>94</v>
      </c>
      <c r="L2321" s="327">
        <v>1855.24</v>
      </c>
      <c r="M2321" s="18">
        <f t="shared" si="340"/>
        <v>3.1024125999999999E-3</v>
      </c>
      <c r="N2321" s="18">
        <f t="shared" si="341"/>
        <v>7.2692414000000002E-3</v>
      </c>
      <c r="O2321" s="36">
        <f t="shared" si="342"/>
        <v>3.672193E-4</v>
      </c>
      <c r="P2321" s="362">
        <f t="shared" si="343"/>
        <v>39292</v>
      </c>
      <c r="Q2321" s="208"/>
      <c r="R2321" s="208"/>
      <c r="S2321" s="208"/>
      <c r="T2321" s="208"/>
      <c r="U2321" s="201">
        <f t="shared" si="344"/>
        <v>39292</v>
      </c>
      <c r="V2321" s="223">
        <f t="shared" si="345"/>
        <v>39292</v>
      </c>
      <c r="W2321" s="155"/>
      <c r="X2321" s="158"/>
      <c r="Y2321" s="152"/>
      <c r="Z2321" s="123"/>
      <c r="AA2321" s="124"/>
      <c r="AB2321" s="118"/>
      <c r="AC2321" s="135"/>
      <c r="AD2321" s="135"/>
      <c r="AE2321" s="144"/>
      <c r="AF2321" s="145"/>
      <c r="AG2321" s="135"/>
    </row>
    <row r="2322" spans="1:33" hidden="1">
      <c r="A2322" s="61" t="s">
        <v>7105</v>
      </c>
      <c r="B2322" s="31" t="s">
        <v>94</v>
      </c>
      <c r="C2322" s="32" t="s">
        <v>3266</v>
      </c>
      <c r="D2322" s="32" t="s">
        <v>2262</v>
      </c>
      <c r="E2322" s="32" t="s">
        <v>2116</v>
      </c>
      <c r="F2322" s="32" t="s">
        <v>2117</v>
      </c>
      <c r="G2322" s="34" t="s">
        <v>2107</v>
      </c>
      <c r="H2322" s="40" t="s">
        <v>1950</v>
      </c>
      <c r="I2322" s="313">
        <v>13564</v>
      </c>
      <c r="J2322" s="341">
        <v>1651</v>
      </c>
      <c r="K2322" s="357">
        <v>18</v>
      </c>
      <c r="L2322" s="327">
        <v>1886.97</v>
      </c>
      <c r="M2322" s="18">
        <f t="shared" si="340"/>
        <v>1.3270421000000001E-3</v>
      </c>
      <c r="N2322" s="18">
        <f t="shared" si="341"/>
        <v>1.1610923E-3</v>
      </c>
      <c r="O2322" s="36">
        <f t="shared" si="342"/>
        <v>5.8654699999999999E-5</v>
      </c>
      <c r="P2322" s="362">
        <f t="shared" si="343"/>
        <v>6276</v>
      </c>
      <c r="Q2322" s="208"/>
      <c r="R2322" s="208"/>
      <c r="S2322" s="208"/>
      <c r="T2322" s="208"/>
      <c r="U2322" s="201">
        <f t="shared" si="344"/>
        <v>6276</v>
      </c>
      <c r="V2322" s="223">
        <f t="shared" si="345"/>
        <v>6276</v>
      </c>
      <c r="W2322" s="155"/>
      <c r="X2322" s="158"/>
      <c r="Y2322" s="152"/>
      <c r="Z2322" s="123"/>
      <c r="AA2322" s="124"/>
      <c r="AB2322" s="118"/>
      <c r="AC2322" s="135"/>
      <c r="AD2322" s="135"/>
      <c r="AE2322" s="144"/>
      <c r="AF2322" s="145"/>
      <c r="AG2322" s="135"/>
    </row>
    <row r="2323" spans="1:33" hidden="1">
      <c r="A2323" s="61" t="s">
        <v>7106</v>
      </c>
      <c r="B2323" s="31" t="s">
        <v>95</v>
      </c>
      <c r="C2323" s="32" t="s">
        <v>3266</v>
      </c>
      <c r="D2323" s="32" t="s">
        <v>2262</v>
      </c>
      <c r="E2323" s="32" t="s">
        <v>2115</v>
      </c>
      <c r="F2323" s="32" t="s">
        <v>2119</v>
      </c>
      <c r="G2323" s="34" t="s">
        <v>2108</v>
      </c>
      <c r="H2323" s="40" t="s">
        <v>1951</v>
      </c>
      <c r="I2323" s="313">
        <v>5750</v>
      </c>
      <c r="J2323" s="341">
        <v>777</v>
      </c>
      <c r="K2323" s="357">
        <v>31</v>
      </c>
      <c r="L2323" s="327">
        <v>1234.8900000000001</v>
      </c>
      <c r="M2323" s="18">
        <f t="shared" si="340"/>
        <v>5.3913043000000001E-3</v>
      </c>
      <c r="N2323" s="18">
        <f t="shared" si="341"/>
        <v>3.3922401E-3</v>
      </c>
      <c r="O2323" s="36">
        <f t="shared" si="342"/>
        <v>1.713653E-4</v>
      </c>
      <c r="P2323" s="362">
        <f t="shared" si="343"/>
        <v>18336</v>
      </c>
      <c r="Q2323" s="208"/>
      <c r="R2323" s="208"/>
      <c r="S2323" s="208"/>
      <c r="T2323" s="208"/>
      <c r="U2323" s="201">
        <f t="shared" si="344"/>
        <v>18336</v>
      </c>
      <c r="V2323" s="223">
        <f t="shared" si="345"/>
        <v>18336</v>
      </c>
      <c r="W2323" s="155"/>
      <c r="X2323" s="158"/>
      <c r="Y2323" s="152"/>
      <c r="Z2323" s="123"/>
      <c r="AA2323" s="124"/>
      <c r="AB2323" s="118"/>
      <c r="AC2323" s="135"/>
      <c r="AD2323" s="135"/>
      <c r="AE2323" s="144"/>
      <c r="AF2323" s="145"/>
      <c r="AG2323" s="135"/>
    </row>
    <row r="2324" spans="1:33" hidden="1">
      <c r="A2324" s="61" t="s">
        <v>7107</v>
      </c>
      <c r="B2324" s="31" t="s">
        <v>96</v>
      </c>
      <c r="C2324" s="32" t="s">
        <v>3266</v>
      </c>
      <c r="D2324" s="32" t="s">
        <v>2262</v>
      </c>
      <c r="E2324" s="32" t="s">
        <v>2120</v>
      </c>
      <c r="F2324" s="32" t="s">
        <v>2119</v>
      </c>
      <c r="G2324" s="34" t="s">
        <v>2108</v>
      </c>
      <c r="H2324" s="40" t="s">
        <v>1952</v>
      </c>
      <c r="I2324" s="313">
        <v>3800</v>
      </c>
      <c r="J2324" s="341">
        <v>539</v>
      </c>
      <c r="K2324" s="357">
        <v>32</v>
      </c>
      <c r="L2324" s="327">
        <v>1329.86</v>
      </c>
      <c r="M2324" s="18">
        <f t="shared" si="340"/>
        <v>8.4210525999999994E-3</v>
      </c>
      <c r="N2324" s="18">
        <f t="shared" si="341"/>
        <v>3.4131016000000002E-3</v>
      </c>
      <c r="O2324" s="36">
        <f t="shared" si="342"/>
        <v>1.724192E-4</v>
      </c>
      <c r="P2324" s="362">
        <f t="shared" si="343"/>
        <v>18448</v>
      </c>
      <c r="Q2324" s="208"/>
      <c r="R2324" s="208"/>
      <c r="S2324" s="208"/>
      <c r="T2324" s="208"/>
      <c r="U2324" s="201">
        <f t="shared" si="344"/>
        <v>18448</v>
      </c>
      <c r="V2324" s="223">
        <f t="shared" si="345"/>
        <v>18448</v>
      </c>
      <c r="W2324" s="155"/>
      <c r="X2324" s="158"/>
      <c r="Y2324" s="152"/>
      <c r="Z2324" s="123"/>
      <c r="AA2324" s="124"/>
      <c r="AB2324" s="118"/>
      <c r="AC2324" s="135"/>
      <c r="AD2324" s="135"/>
      <c r="AE2324" s="144"/>
      <c r="AF2324" s="145"/>
      <c r="AG2324" s="135"/>
    </row>
    <row r="2325" spans="1:33" hidden="1">
      <c r="A2325" s="61" t="s">
        <v>7108</v>
      </c>
      <c r="B2325" s="31" t="s">
        <v>97</v>
      </c>
      <c r="C2325" s="32" t="s">
        <v>3266</v>
      </c>
      <c r="D2325" s="32" t="s">
        <v>2262</v>
      </c>
      <c r="E2325" s="32" t="s">
        <v>2122</v>
      </c>
      <c r="F2325" s="32" t="s">
        <v>2119</v>
      </c>
      <c r="G2325" s="34" t="s">
        <v>2108</v>
      </c>
      <c r="H2325" s="40" t="s">
        <v>1953</v>
      </c>
      <c r="I2325" s="313">
        <v>5054</v>
      </c>
      <c r="J2325" s="341">
        <v>707</v>
      </c>
      <c r="K2325" s="357">
        <v>56</v>
      </c>
      <c r="L2325" s="327">
        <v>1215.75</v>
      </c>
      <c r="M2325" s="18">
        <f t="shared" si="340"/>
        <v>1.10803324E-2</v>
      </c>
      <c r="N2325" s="18">
        <f t="shared" si="341"/>
        <v>6.4435902999999996E-3</v>
      </c>
      <c r="O2325" s="36">
        <f t="shared" si="342"/>
        <v>3.2550990000000001E-4</v>
      </c>
      <c r="P2325" s="362">
        <f t="shared" si="343"/>
        <v>34829</v>
      </c>
      <c r="Q2325" s="208"/>
      <c r="R2325" s="208"/>
      <c r="S2325" s="208"/>
      <c r="T2325" s="208"/>
      <c r="U2325" s="201">
        <f t="shared" si="344"/>
        <v>34829</v>
      </c>
      <c r="V2325" s="223">
        <f t="shared" si="345"/>
        <v>34829</v>
      </c>
      <c r="W2325" s="155"/>
      <c r="X2325" s="158"/>
      <c r="Y2325" s="152"/>
      <c r="Z2325" s="123"/>
      <c r="AA2325" s="124"/>
      <c r="AB2325" s="118"/>
      <c r="AC2325" s="135"/>
      <c r="AD2325" s="135"/>
      <c r="AE2325" s="144"/>
      <c r="AF2325" s="145"/>
      <c r="AG2325" s="135"/>
    </row>
    <row r="2326" spans="1:33" hidden="1">
      <c r="A2326" s="61" t="s">
        <v>7109</v>
      </c>
      <c r="B2326" s="31" t="s">
        <v>98</v>
      </c>
      <c r="C2326" s="32" t="s">
        <v>3266</v>
      </c>
      <c r="D2326" s="32" t="s">
        <v>2262</v>
      </c>
      <c r="E2326" s="32" t="s">
        <v>2124</v>
      </c>
      <c r="F2326" s="32" t="s">
        <v>2119</v>
      </c>
      <c r="G2326" s="34" t="s">
        <v>2108</v>
      </c>
      <c r="H2326" s="40" t="s">
        <v>1954</v>
      </c>
      <c r="I2326" s="313">
        <v>2320</v>
      </c>
      <c r="J2326" s="341">
        <v>274</v>
      </c>
      <c r="K2326" s="357">
        <v>2</v>
      </c>
      <c r="L2326" s="327">
        <v>3292.97</v>
      </c>
      <c r="M2326" s="18">
        <f t="shared" si="340"/>
        <v>8.620689E-4</v>
      </c>
      <c r="N2326" s="18">
        <f t="shared" si="341"/>
        <v>7.1730599999999994E-5</v>
      </c>
      <c r="O2326" s="36">
        <f t="shared" si="342"/>
        <v>3.6235999999999999E-6</v>
      </c>
      <c r="P2326" s="362">
        <f t="shared" si="343"/>
        <v>387</v>
      </c>
      <c r="Q2326" s="208"/>
      <c r="R2326" s="208"/>
      <c r="S2326" s="208"/>
      <c r="T2326" s="208"/>
      <c r="U2326" s="201">
        <f t="shared" si="344"/>
        <v>387</v>
      </c>
      <c r="V2326" s="223">
        <f t="shared" si="345"/>
        <v>387</v>
      </c>
      <c r="W2326" s="155"/>
      <c r="X2326" s="158"/>
      <c r="Y2326" s="152"/>
      <c r="Z2326" s="123"/>
      <c r="AA2326" s="124"/>
      <c r="AB2326" s="118"/>
      <c r="AC2326" s="135"/>
      <c r="AD2326" s="135"/>
      <c r="AE2326" s="144"/>
      <c r="AF2326" s="145"/>
      <c r="AG2326" s="135"/>
    </row>
    <row r="2327" spans="1:33" hidden="1">
      <c r="A2327" s="61" t="s">
        <v>7110</v>
      </c>
      <c r="B2327" s="31" t="s">
        <v>99</v>
      </c>
      <c r="C2327" s="32" t="s">
        <v>3266</v>
      </c>
      <c r="D2327" s="32" t="s">
        <v>2262</v>
      </c>
      <c r="E2327" s="32" t="s">
        <v>2126</v>
      </c>
      <c r="F2327" s="32" t="s">
        <v>2119</v>
      </c>
      <c r="G2327" s="34" t="s">
        <v>2108</v>
      </c>
      <c r="H2327" s="40" t="s">
        <v>1950</v>
      </c>
      <c r="I2327" s="313">
        <v>9313</v>
      </c>
      <c r="J2327" s="341">
        <v>1326</v>
      </c>
      <c r="K2327" s="357">
        <v>37</v>
      </c>
      <c r="L2327" s="327">
        <v>1547.68</v>
      </c>
      <c r="M2327" s="18">
        <f t="shared" si="340"/>
        <v>3.9729409999999998E-3</v>
      </c>
      <c r="N2327" s="18">
        <f t="shared" si="341"/>
        <v>3.4038816999999999E-3</v>
      </c>
      <c r="O2327" s="36">
        <f t="shared" si="342"/>
        <v>1.719534E-4</v>
      </c>
      <c r="P2327" s="362">
        <f t="shared" si="343"/>
        <v>18399</v>
      </c>
      <c r="Q2327" s="208"/>
      <c r="R2327" s="208"/>
      <c r="S2327" s="208"/>
      <c r="T2327" s="208"/>
      <c r="U2327" s="201">
        <f t="shared" si="344"/>
        <v>18399</v>
      </c>
      <c r="V2327" s="223">
        <f t="shared" si="345"/>
        <v>18399</v>
      </c>
      <c r="W2327" s="155"/>
      <c r="X2327" s="158"/>
      <c r="Y2327" s="152"/>
      <c r="Z2327" s="123"/>
      <c r="AA2327" s="124"/>
      <c r="AB2327" s="118"/>
      <c r="AC2327" s="135"/>
      <c r="AD2327" s="135"/>
      <c r="AE2327" s="144"/>
      <c r="AF2327" s="145"/>
      <c r="AG2327" s="135"/>
    </row>
    <row r="2328" spans="1:33" hidden="1">
      <c r="A2328" s="61" t="s">
        <v>7111</v>
      </c>
      <c r="B2328" s="31" t="s">
        <v>100</v>
      </c>
      <c r="C2328" s="32" t="s">
        <v>3266</v>
      </c>
      <c r="D2328" s="32" t="s">
        <v>2262</v>
      </c>
      <c r="E2328" s="32" t="s">
        <v>2133</v>
      </c>
      <c r="F2328" s="32" t="s">
        <v>2119</v>
      </c>
      <c r="G2328" s="34" t="s">
        <v>2108</v>
      </c>
      <c r="H2328" s="35" t="s">
        <v>1955</v>
      </c>
      <c r="I2328" s="313">
        <v>10280</v>
      </c>
      <c r="J2328" s="341">
        <v>1449</v>
      </c>
      <c r="K2328" s="357">
        <v>37</v>
      </c>
      <c r="L2328" s="327">
        <v>1873.62</v>
      </c>
      <c r="M2328" s="18">
        <f t="shared" si="340"/>
        <v>3.5992216999999999E-3</v>
      </c>
      <c r="N2328" s="18">
        <f t="shared" si="341"/>
        <v>2.7835272000000001E-3</v>
      </c>
      <c r="O2328" s="36">
        <f t="shared" si="342"/>
        <v>1.4061499999999999E-4</v>
      </c>
      <c r="P2328" s="362">
        <f t="shared" si="343"/>
        <v>15045</v>
      </c>
      <c r="Q2328" s="208"/>
      <c r="R2328" s="208"/>
      <c r="S2328" s="208"/>
      <c r="T2328" s="208"/>
      <c r="U2328" s="201">
        <f t="shared" si="344"/>
        <v>15045</v>
      </c>
      <c r="V2328" s="223">
        <f t="shared" si="345"/>
        <v>15045</v>
      </c>
      <c r="W2328" s="155"/>
      <c r="X2328" s="158"/>
      <c r="Y2328" s="152"/>
      <c r="Z2328" s="123"/>
      <c r="AA2328" s="124"/>
      <c r="AB2328" s="118"/>
      <c r="AC2328" s="135"/>
      <c r="AD2328" s="135"/>
      <c r="AE2328" s="144"/>
      <c r="AF2328" s="145"/>
      <c r="AG2328" s="135"/>
    </row>
    <row r="2329" spans="1:33" hidden="1">
      <c r="A2329" s="61" t="s">
        <v>7112</v>
      </c>
      <c r="B2329" s="31" t="s">
        <v>101</v>
      </c>
      <c r="C2329" s="32" t="s">
        <v>3266</v>
      </c>
      <c r="D2329" s="32" t="s">
        <v>2262</v>
      </c>
      <c r="E2329" s="32" t="s">
        <v>2157</v>
      </c>
      <c r="F2329" s="32">
        <v>3</v>
      </c>
      <c r="G2329" s="34" t="s">
        <v>2109</v>
      </c>
      <c r="H2329" s="35" t="s">
        <v>1956</v>
      </c>
      <c r="I2329" s="313">
        <v>8878</v>
      </c>
      <c r="J2329" s="341">
        <v>1208</v>
      </c>
      <c r="K2329" s="357">
        <v>94</v>
      </c>
      <c r="L2329" s="327">
        <v>1089.5999999999999</v>
      </c>
      <c r="M2329" s="18">
        <f t="shared" si="340"/>
        <v>1.05879702E-2</v>
      </c>
      <c r="N2329" s="18">
        <f t="shared" si="341"/>
        <v>1.17384985E-2</v>
      </c>
      <c r="O2329" s="36">
        <f t="shared" si="342"/>
        <v>5.9299210000000001E-4</v>
      </c>
      <c r="P2329" s="362">
        <f t="shared" si="343"/>
        <v>63450</v>
      </c>
      <c r="Q2329" s="208"/>
      <c r="R2329" s="208"/>
      <c r="S2329" s="208"/>
      <c r="T2329" s="208"/>
      <c r="U2329" s="201">
        <f t="shared" si="344"/>
        <v>63450</v>
      </c>
      <c r="V2329" s="223">
        <f t="shared" si="345"/>
        <v>63450</v>
      </c>
      <c r="W2329" s="155"/>
      <c r="X2329" s="158"/>
      <c r="Y2329" s="152"/>
      <c r="Z2329" s="123"/>
      <c r="AA2329" s="124"/>
      <c r="AB2329" s="118"/>
      <c r="AC2329" s="135"/>
      <c r="AD2329" s="135"/>
      <c r="AE2329" s="144"/>
      <c r="AF2329" s="145"/>
      <c r="AG2329" s="135"/>
    </row>
    <row r="2330" spans="1:33" hidden="1">
      <c r="A2330" s="61" t="s">
        <v>7113</v>
      </c>
      <c r="B2330" s="31" t="s">
        <v>102</v>
      </c>
      <c r="C2330" s="32" t="s">
        <v>3266</v>
      </c>
      <c r="D2330" s="32" t="s">
        <v>2271</v>
      </c>
      <c r="E2330" s="32" t="s">
        <v>2116</v>
      </c>
      <c r="F2330" s="32" t="s">
        <v>2117</v>
      </c>
      <c r="G2330" s="34" t="s">
        <v>2107</v>
      </c>
      <c r="H2330" s="35" t="s">
        <v>1957</v>
      </c>
      <c r="I2330" s="313">
        <v>2385</v>
      </c>
      <c r="J2330" s="341">
        <v>356</v>
      </c>
      <c r="K2330" s="357">
        <v>0</v>
      </c>
      <c r="L2330" s="327">
        <v>1463.42</v>
      </c>
      <c r="M2330" s="18">
        <f t="shared" si="340"/>
        <v>0</v>
      </c>
      <c r="N2330" s="18">
        <f t="shared" si="341"/>
        <v>0</v>
      </c>
      <c r="O2330" s="36">
        <f t="shared" si="342"/>
        <v>0</v>
      </c>
      <c r="P2330" s="362">
        <f t="shared" si="343"/>
        <v>0</v>
      </c>
      <c r="Q2330" s="208"/>
      <c r="R2330" s="208"/>
      <c r="S2330" s="208"/>
      <c r="T2330" s="208"/>
      <c r="U2330" s="201">
        <f t="shared" si="344"/>
        <v>0</v>
      </c>
      <c r="V2330" s="223">
        <f t="shared" si="345"/>
        <v>0</v>
      </c>
      <c r="W2330" s="155"/>
      <c r="X2330" s="158"/>
      <c r="Y2330" s="152"/>
      <c r="Z2330" s="123"/>
      <c r="AA2330" s="124"/>
      <c r="AB2330" s="118"/>
      <c r="AC2330" s="135"/>
      <c r="AD2330" s="135"/>
      <c r="AE2330" s="144"/>
      <c r="AF2330" s="145"/>
      <c r="AG2330" s="135"/>
    </row>
    <row r="2331" spans="1:33" hidden="1">
      <c r="A2331" s="61" t="s">
        <v>7114</v>
      </c>
      <c r="B2331" s="31" t="s">
        <v>103</v>
      </c>
      <c r="C2331" s="32" t="s">
        <v>3266</v>
      </c>
      <c r="D2331" s="32" t="s">
        <v>2271</v>
      </c>
      <c r="E2331" s="32" t="s">
        <v>2115</v>
      </c>
      <c r="F2331" s="32" t="s">
        <v>2119</v>
      </c>
      <c r="G2331" s="34" t="s">
        <v>2108</v>
      </c>
      <c r="H2331" s="35" t="s">
        <v>1958</v>
      </c>
      <c r="I2331" s="313">
        <v>9179</v>
      </c>
      <c r="J2331" s="341">
        <v>1388</v>
      </c>
      <c r="K2331" s="357">
        <v>32</v>
      </c>
      <c r="L2331" s="327">
        <v>1725.14</v>
      </c>
      <c r="M2331" s="18">
        <f t="shared" si="340"/>
        <v>3.4862184999999999E-3</v>
      </c>
      <c r="N2331" s="18">
        <f t="shared" si="341"/>
        <v>2.8049150999999999E-3</v>
      </c>
      <c r="O2331" s="36">
        <f t="shared" si="342"/>
        <v>1.4169550000000001E-4</v>
      </c>
      <c r="P2331" s="362">
        <f t="shared" si="343"/>
        <v>15161</v>
      </c>
      <c r="Q2331" s="208"/>
      <c r="R2331" s="208"/>
      <c r="S2331" s="208"/>
      <c r="T2331" s="208"/>
      <c r="U2331" s="201">
        <f t="shared" si="344"/>
        <v>15161</v>
      </c>
      <c r="V2331" s="223">
        <f t="shared" si="345"/>
        <v>15161</v>
      </c>
      <c r="W2331" s="155"/>
      <c r="X2331" s="158"/>
      <c r="Y2331" s="152"/>
      <c r="Z2331" s="123"/>
      <c r="AA2331" s="124"/>
      <c r="AB2331" s="118"/>
      <c r="AC2331" s="135"/>
      <c r="AD2331" s="135"/>
      <c r="AE2331" s="144"/>
      <c r="AF2331" s="145"/>
      <c r="AG2331" s="135"/>
    </row>
    <row r="2332" spans="1:33" hidden="1">
      <c r="A2332" s="61" t="s">
        <v>7115</v>
      </c>
      <c r="B2332" s="31" t="s">
        <v>104</v>
      </c>
      <c r="C2332" s="32" t="s">
        <v>3266</v>
      </c>
      <c r="D2332" s="32" t="s">
        <v>2271</v>
      </c>
      <c r="E2332" s="32" t="s">
        <v>2120</v>
      </c>
      <c r="F2332" s="32" t="s">
        <v>2119</v>
      </c>
      <c r="G2332" s="34" t="s">
        <v>2108</v>
      </c>
      <c r="H2332" s="35" t="s">
        <v>1959</v>
      </c>
      <c r="I2332" s="313">
        <v>8840</v>
      </c>
      <c r="J2332" s="341">
        <v>1362</v>
      </c>
      <c r="K2332" s="357">
        <v>7</v>
      </c>
      <c r="L2332" s="327">
        <v>1866.38</v>
      </c>
      <c r="M2332" s="18">
        <f t="shared" si="340"/>
        <v>7.9185520000000001E-4</v>
      </c>
      <c r="N2332" s="18">
        <f t="shared" si="341"/>
        <v>5.7786019999999999E-4</v>
      </c>
      <c r="O2332" s="36">
        <f t="shared" si="342"/>
        <v>2.91916E-5</v>
      </c>
      <c r="P2332" s="362">
        <f t="shared" si="343"/>
        <v>3123</v>
      </c>
      <c r="Q2332" s="208"/>
      <c r="R2332" s="208"/>
      <c r="S2332" s="208"/>
      <c r="T2332" s="208"/>
      <c r="U2332" s="201">
        <f t="shared" si="344"/>
        <v>3123</v>
      </c>
      <c r="V2332" s="223">
        <f t="shared" si="345"/>
        <v>3123</v>
      </c>
      <c r="W2332" s="155"/>
      <c r="X2332" s="158"/>
      <c r="Y2332" s="152"/>
      <c r="Z2332" s="123"/>
      <c r="AA2332" s="124"/>
      <c r="AB2332" s="118"/>
      <c r="AC2332" s="135"/>
      <c r="AD2332" s="135"/>
      <c r="AE2332" s="144"/>
      <c r="AF2332" s="145"/>
      <c r="AG2332" s="135"/>
    </row>
    <row r="2333" spans="1:33" hidden="1">
      <c r="A2333" s="61" t="s">
        <v>7116</v>
      </c>
      <c r="B2333" s="31" t="s">
        <v>105</v>
      </c>
      <c r="C2333" s="32" t="s">
        <v>3266</v>
      </c>
      <c r="D2333" s="32" t="s">
        <v>2271</v>
      </c>
      <c r="E2333" s="32" t="s">
        <v>2122</v>
      </c>
      <c r="F2333" s="32" t="s">
        <v>2119</v>
      </c>
      <c r="G2333" s="34" t="s">
        <v>2108</v>
      </c>
      <c r="H2333" s="35" t="s">
        <v>1957</v>
      </c>
      <c r="I2333" s="313">
        <v>4498</v>
      </c>
      <c r="J2333" s="341">
        <v>655</v>
      </c>
      <c r="K2333" s="357">
        <v>1</v>
      </c>
      <c r="L2333" s="327">
        <v>1477.37</v>
      </c>
      <c r="M2333" s="18">
        <f t="shared" si="340"/>
        <v>2.2232099999999999E-4</v>
      </c>
      <c r="N2333" s="18">
        <f t="shared" si="341"/>
        <v>9.8567199999999994E-5</v>
      </c>
      <c r="O2333" s="36">
        <f t="shared" si="342"/>
        <v>4.9792999999999999E-6</v>
      </c>
      <c r="P2333" s="362">
        <f t="shared" si="343"/>
        <v>532</v>
      </c>
      <c r="Q2333" s="208"/>
      <c r="R2333" s="208"/>
      <c r="S2333" s="208"/>
      <c r="T2333" s="208"/>
      <c r="U2333" s="201">
        <f t="shared" si="344"/>
        <v>532</v>
      </c>
      <c r="V2333" s="223">
        <f t="shared" si="345"/>
        <v>532</v>
      </c>
      <c r="W2333" s="155"/>
      <c r="X2333" s="158"/>
      <c r="Y2333" s="152"/>
      <c r="Z2333" s="123"/>
      <c r="AA2333" s="124"/>
      <c r="AB2333" s="118"/>
      <c r="AC2333" s="135"/>
      <c r="AD2333" s="135"/>
      <c r="AE2333" s="144"/>
      <c r="AF2333" s="145"/>
      <c r="AG2333" s="135"/>
    </row>
    <row r="2334" spans="1:33" hidden="1">
      <c r="A2334" s="61" t="s">
        <v>7117</v>
      </c>
      <c r="B2334" s="31" t="s">
        <v>106</v>
      </c>
      <c r="C2334" s="32" t="s">
        <v>3266</v>
      </c>
      <c r="D2334" s="32" t="s">
        <v>2271</v>
      </c>
      <c r="E2334" s="32" t="s">
        <v>2124</v>
      </c>
      <c r="F2334" s="32">
        <v>3</v>
      </c>
      <c r="G2334" s="34" t="s">
        <v>2109</v>
      </c>
      <c r="H2334" s="35" t="s">
        <v>1960</v>
      </c>
      <c r="I2334" s="313">
        <v>4931</v>
      </c>
      <c r="J2334" s="341">
        <v>716</v>
      </c>
      <c r="K2334" s="357">
        <v>21</v>
      </c>
      <c r="L2334" s="327">
        <v>1386.42</v>
      </c>
      <c r="M2334" s="18">
        <f t="shared" si="340"/>
        <v>4.2587709999999997E-3</v>
      </c>
      <c r="N2334" s="18">
        <f t="shared" si="341"/>
        <v>2.1993911999999998E-3</v>
      </c>
      <c r="O2334" s="36">
        <f t="shared" si="342"/>
        <v>1.111063E-4</v>
      </c>
      <c r="P2334" s="362">
        <f t="shared" si="343"/>
        <v>11888</v>
      </c>
      <c r="Q2334" s="208"/>
      <c r="R2334" s="208"/>
      <c r="S2334" s="208"/>
      <c r="T2334" s="208"/>
      <c r="U2334" s="201">
        <f t="shared" si="344"/>
        <v>11888</v>
      </c>
      <c r="V2334" s="223">
        <f t="shared" si="345"/>
        <v>11888</v>
      </c>
      <c r="W2334" s="155"/>
      <c r="X2334" s="158"/>
      <c r="Y2334" s="152"/>
      <c r="Z2334" s="123"/>
      <c r="AA2334" s="124"/>
      <c r="AB2334" s="118"/>
      <c r="AC2334" s="135"/>
      <c r="AD2334" s="135"/>
      <c r="AE2334" s="144"/>
      <c r="AF2334" s="145"/>
      <c r="AG2334" s="135"/>
    </row>
    <row r="2335" spans="1:33" hidden="1">
      <c r="A2335" s="61" t="s">
        <v>7118</v>
      </c>
      <c r="B2335" s="31" t="s">
        <v>107</v>
      </c>
      <c r="C2335" s="32" t="s">
        <v>3266</v>
      </c>
      <c r="D2335" s="32" t="s">
        <v>2271</v>
      </c>
      <c r="E2335" s="32" t="s">
        <v>2126</v>
      </c>
      <c r="F2335" s="32">
        <v>3</v>
      </c>
      <c r="G2335" s="34" t="s">
        <v>2109</v>
      </c>
      <c r="H2335" s="35" t="s">
        <v>3074</v>
      </c>
      <c r="I2335" s="313">
        <v>12643</v>
      </c>
      <c r="J2335" s="341">
        <v>1979</v>
      </c>
      <c r="K2335" s="357">
        <v>11</v>
      </c>
      <c r="L2335" s="327">
        <v>2540.09</v>
      </c>
      <c r="M2335" s="18">
        <f t="shared" si="340"/>
        <v>8.7004659999999996E-4</v>
      </c>
      <c r="N2335" s="18">
        <f t="shared" si="341"/>
        <v>6.7785869999999995E-4</v>
      </c>
      <c r="O2335" s="36">
        <f t="shared" si="342"/>
        <v>3.4243199999999998E-5</v>
      </c>
      <c r="P2335" s="362">
        <f t="shared" si="343"/>
        <v>3664</v>
      </c>
      <c r="Q2335" s="208"/>
      <c r="R2335" s="208"/>
      <c r="S2335" s="208"/>
      <c r="T2335" s="208"/>
      <c r="U2335" s="201">
        <f t="shared" si="344"/>
        <v>3664</v>
      </c>
      <c r="V2335" s="223">
        <f t="shared" si="345"/>
        <v>3664</v>
      </c>
      <c r="W2335" s="155"/>
      <c r="X2335" s="158"/>
      <c r="Y2335" s="152"/>
      <c r="Z2335" s="123"/>
      <c r="AA2335" s="124"/>
      <c r="AB2335" s="118"/>
      <c r="AC2335" s="135"/>
      <c r="AD2335" s="135"/>
      <c r="AE2335" s="144"/>
      <c r="AF2335" s="145"/>
      <c r="AG2335" s="135"/>
    </row>
    <row r="2336" spans="1:33" hidden="1">
      <c r="A2336" s="61" t="s">
        <v>7119</v>
      </c>
      <c r="B2336" s="31" t="s">
        <v>108</v>
      </c>
      <c r="C2336" s="32" t="s">
        <v>3266</v>
      </c>
      <c r="D2336" s="32" t="s">
        <v>2271</v>
      </c>
      <c r="E2336" s="32" t="s">
        <v>2133</v>
      </c>
      <c r="F2336" s="32">
        <v>3</v>
      </c>
      <c r="G2336" s="34" t="s">
        <v>2109</v>
      </c>
      <c r="H2336" s="35" t="s">
        <v>1961</v>
      </c>
      <c r="I2336" s="313">
        <v>30188</v>
      </c>
      <c r="J2336" s="341">
        <v>4433</v>
      </c>
      <c r="K2336" s="357">
        <v>113</v>
      </c>
      <c r="L2336" s="327">
        <v>2046.82</v>
      </c>
      <c r="M2336" s="18">
        <f t="shared" si="340"/>
        <v>3.7432092E-3</v>
      </c>
      <c r="N2336" s="18">
        <f t="shared" si="341"/>
        <v>8.1070373999999994E-3</v>
      </c>
      <c r="O2336" s="36">
        <f t="shared" si="342"/>
        <v>4.0954210000000002E-4</v>
      </c>
      <c r="P2336" s="362">
        <f t="shared" si="343"/>
        <v>43821</v>
      </c>
      <c r="Q2336" s="208"/>
      <c r="R2336" s="208"/>
      <c r="S2336" s="208"/>
      <c r="T2336" s="208"/>
      <c r="U2336" s="201">
        <f t="shared" si="344"/>
        <v>43821</v>
      </c>
      <c r="V2336" s="223">
        <f t="shared" si="345"/>
        <v>43821</v>
      </c>
      <c r="W2336" s="155"/>
      <c r="X2336" s="158"/>
      <c r="Y2336" s="152"/>
      <c r="Z2336" s="123"/>
      <c r="AA2336" s="124"/>
      <c r="AB2336" s="118"/>
      <c r="AC2336" s="135"/>
      <c r="AD2336" s="135"/>
      <c r="AE2336" s="144"/>
      <c r="AF2336" s="145"/>
      <c r="AG2336" s="135"/>
    </row>
    <row r="2337" spans="1:33" hidden="1">
      <c r="A2337" s="61" t="s">
        <v>7120</v>
      </c>
      <c r="B2337" s="31" t="s">
        <v>109</v>
      </c>
      <c r="C2337" s="32" t="s">
        <v>3266</v>
      </c>
      <c r="D2337" s="32" t="s">
        <v>2271</v>
      </c>
      <c r="E2337" s="32" t="s">
        <v>2157</v>
      </c>
      <c r="F2337" s="32">
        <v>3</v>
      </c>
      <c r="G2337" s="34" t="s">
        <v>2109</v>
      </c>
      <c r="H2337" s="35" t="s">
        <v>1962</v>
      </c>
      <c r="I2337" s="313">
        <v>19081</v>
      </c>
      <c r="J2337" s="341">
        <v>2748</v>
      </c>
      <c r="K2337" s="357">
        <v>8</v>
      </c>
      <c r="L2337" s="327">
        <v>2474.11</v>
      </c>
      <c r="M2337" s="18">
        <f t="shared" si="340"/>
        <v>4.1926520000000001E-4</v>
      </c>
      <c r="N2337" s="18">
        <f t="shared" si="341"/>
        <v>4.6567880000000002E-4</v>
      </c>
      <c r="O2337" s="36">
        <f t="shared" si="342"/>
        <v>2.3524599999999998E-5</v>
      </c>
      <c r="P2337" s="362">
        <f t="shared" si="343"/>
        <v>2517</v>
      </c>
      <c r="Q2337" s="208"/>
      <c r="R2337" s="208"/>
      <c r="S2337" s="208"/>
      <c r="T2337" s="208"/>
      <c r="U2337" s="201">
        <f t="shared" si="344"/>
        <v>2517</v>
      </c>
      <c r="V2337" s="223">
        <f t="shared" si="345"/>
        <v>2517</v>
      </c>
      <c r="W2337" s="155"/>
      <c r="X2337" s="158"/>
      <c r="Y2337" s="152"/>
      <c r="Z2337" s="123"/>
      <c r="AA2337" s="124"/>
      <c r="AB2337" s="118"/>
      <c r="AC2337" s="135"/>
      <c r="AD2337" s="135"/>
      <c r="AE2337" s="144"/>
      <c r="AF2337" s="145"/>
      <c r="AG2337" s="135"/>
    </row>
    <row r="2338" spans="1:33" hidden="1">
      <c r="A2338" s="61" t="s">
        <v>7121</v>
      </c>
      <c r="B2338" s="31" t="s">
        <v>110</v>
      </c>
      <c r="C2338" s="32" t="s">
        <v>3266</v>
      </c>
      <c r="D2338" s="32" t="s">
        <v>2279</v>
      </c>
      <c r="E2338" s="32" t="s">
        <v>2116</v>
      </c>
      <c r="F2338" s="32" t="s">
        <v>2119</v>
      </c>
      <c r="G2338" s="34" t="s">
        <v>2108</v>
      </c>
      <c r="H2338" s="35" t="s">
        <v>1963</v>
      </c>
      <c r="I2338" s="313">
        <v>3180</v>
      </c>
      <c r="J2338" s="341">
        <v>514</v>
      </c>
      <c r="K2338" s="357">
        <v>25</v>
      </c>
      <c r="L2338" s="327">
        <v>1638.72</v>
      </c>
      <c r="M2338" s="18">
        <f t="shared" si="340"/>
        <v>7.8616351999999997E-3</v>
      </c>
      <c r="N2338" s="18">
        <f t="shared" si="341"/>
        <v>2.4658761000000001E-3</v>
      </c>
      <c r="O2338" s="36">
        <f t="shared" si="342"/>
        <v>1.245683E-4</v>
      </c>
      <c r="P2338" s="362">
        <f t="shared" si="343"/>
        <v>13328</v>
      </c>
      <c r="Q2338" s="208"/>
      <c r="R2338" s="208"/>
      <c r="S2338" s="208"/>
      <c r="T2338" s="208"/>
      <c r="U2338" s="201">
        <f t="shared" si="344"/>
        <v>13328</v>
      </c>
      <c r="V2338" s="223">
        <f t="shared" si="345"/>
        <v>13328</v>
      </c>
      <c r="W2338" s="155"/>
      <c r="X2338" s="158"/>
      <c r="Y2338" s="152"/>
      <c r="Z2338" s="123"/>
      <c r="AA2338" s="124"/>
      <c r="AB2338" s="118"/>
      <c r="AC2338" s="135"/>
      <c r="AD2338" s="135"/>
      <c r="AE2338" s="144"/>
      <c r="AF2338" s="145"/>
      <c r="AG2338" s="135"/>
    </row>
    <row r="2339" spans="1:33" hidden="1">
      <c r="A2339" s="61" t="s">
        <v>7122</v>
      </c>
      <c r="B2339" s="31" t="s">
        <v>111</v>
      </c>
      <c r="C2339" s="32" t="s">
        <v>3266</v>
      </c>
      <c r="D2339" s="32" t="s">
        <v>2279</v>
      </c>
      <c r="E2339" s="32" t="s">
        <v>2115</v>
      </c>
      <c r="F2339" s="32" t="s">
        <v>2119</v>
      </c>
      <c r="G2339" s="34" t="s">
        <v>2108</v>
      </c>
      <c r="H2339" s="35" t="s">
        <v>1964</v>
      </c>
      <c r="I2339" s="313">
        <v>7163</v>
      </c>
      <c r="J2339" s="341">
        <v>1080</v>
      </c>
      <c r="K2339" s="357">
        <v>22</v>
      </c>
      <c r="L2339" s="327">
        <v>1377.65</v>
      </c>
      <c r="M2339" s="18">
        <f t="shared" si="340"/>
        <v>3.0713388000000001E-3</v>
      </c>
      <c r="N2339" s="18">
        <f t="shared" si="341"/>
        <v>2.4077565999999998E-3</v>
      </c>
      <c r="O2339" s="36">
        <f t="shared" si="342"/>
        <v>1.216323E-4</v>
      </c>
      <c r="P2339" s="362">
        <f t="shared" si="343"/>
        <v>13014</v>
      </c>
      <c r="Q2339" s="208"/>
      <c r="R2339" s="208"/>
      <c r="S2339" s="208"/>
      <c r="T2339" s="208"/>
      <c r="U2339" s="201">
        <f t="shared" si="344"/>
        <v>13014</v>
      </c>
      <c r="V2339" s="223">
        <f t="shared" si="345"/>
        <v>13014</v>
      </c>
      <c r="W2339" s="155"/>
      <c r="X2339" s="158"/>
      <c r="Y2339" s="152"/>
      <c r="Z2339" s="123"/>
      <c r="AA2339" s="124"/>
      <c r="AB2339" s="118"/>
      <c r="AC2339" s="135"/>
      <c r="AD2339" s="135"/>
      <c r="AE2339" s="144"/>
      <c r="AF2339" s="145"/>
      <c r="AG2339" s="135"/>
    </row>
    <row r="2340" spans="1:33" hidden="1">
      <c r="A2340" s="61" t="s">
        <v>7123</v>
      </c>
      <c r="B2340" s="31" t="s">
        <v>112</v>
      </c>
      <c r="C2340" s="32" t="s">
        <v>3266</v>
      </c>
      <c r="D2340" s="32" t="s">
        <v>2279</v>
      </c>
      <c r="E2340" s="32" t="s">
        <v>2120</v>
      </c>
      <c r="F2340" s="32" t="s">
        <v>2119</v>
      </c>
      <c r="G2340" s="34" t="s">
        <v>2108</v>
      </c>
      <c r="H2340" s="35" t="s">
        <v>1965</v>
      </c>
      <c r="I2340" s="313">
        <v>8984</v>
      </c>
      <c r="J2340" s="341">
        <v>1328</v>
      </c>
      <c r="K2340" s="357">
        <v>34</v>
      </c>
      <c r="L2340" s="327">
        <v>1494.85</v>
      </c>
      <c r="M2340" s="18">
        <f t="shared" si="340"/>
        <v>3.7845056999999999E-3</v>
      </c>
      <c r="N2340" s="18">
        <f t="shared" si="341"/>
        <v>3.3620922000000002E-3</v>
      </c>
      <c r="O2340" s="36">
        <f t="shared" si="342"/>
        <v>1.6984230000000001E-4</v>
      </c>
      <c r="P2340" s="362">
        <f t="shared" si="343"/>
        <v>18173</v>
      </c>
      <c r="Q2340" s="208"/>
      <c r="R2340" s="208"/>
      <c r="S2340" s="208"/>
      <c r="T2340" s="208"/>
      <c r="U2340" s="201">
        <f t="shared" si="344"/>
        <v>18173</v>
      </c>
      <c r="V2340" s="223">
        <f t="shared" si="345"/>
        <v>18173</v>
      </c>
      <c r="W2340" s="155"/>
      <c r="X2340" s="158"/>
      <c r="Y2340" s="152"/>
      <c r="Z2340" s="123"/>
      <c r="AA2340" s="124"/>
      <c r="AB2340" s="118"/>
      <c r="AC2340" s="135"/>
      <c r="AD2340" s="135"/>
      <c r="AE2340" s="144"/>
      <c r="AF2340" s="145"/>
      <c r="AG2340" s="135"/>
    </row>
    <row r="2341" spans="1:33" hidden="1">
      <c r="A2341" s="61" t="s">
        <v>7124</v>
      </c>
      <c r="B2341" s="31" t="s">
        <v>113</v>
      </c>
      <c r="C2341" s="32" t="s">
        <v>3266</v>
      </c>
      <c r="D2341" s="32" t="s">
        <v>2279</v>
      </c>
      <c r="E2341" s="32" t="s">
        <v>2122</v>
      </c>
      <c r="F2341" s="32">
        <v>3</v>
      </c>
      <c r="G2341" s="34" t="s">
        <v>2109</v>
      </c>
      <c r="H2341" s="35" t="s">
        <v>1966</v>
      </c>
      <c r="I2341" s="313">
        <v>32874</v>
      </c>
      <c r="J2341" s="341">
        <v>4640</v>
      </c>
      <c r="K2341" s="357">
        <v>82</v>
      </c>
      <c r="L2341" s="327">
        <v>2372.21</v>
      </c>
      <c r="M2341" s="18">
        <f t="shared" si="340"/>
        <v>2.4943724E-3</v>
      </c>
      <c r="N2341" s="18">
        <f t="shared" si="341"/>
        <v>4.8789473999999999E-3</v>
      </c>
      <c r="O2341" s="36">
        <f t="shared" si="342"/>
        <v>2.4646910000000001E-4</v>
      </c>
      <c r="P2341" s="362">
        <f t="shared" si="343"/>
        <v>26372</v>
      </c>
      <c r="Q2341" s="208"/>
      <c r="R2341" s="208"/>
      <c r="S2341" s="208"/>
      <c r="T2341" s="208"/>
      <c r="U2341" s="201">
        <f t="shared" si="344"/>
        <v>26372</v>
      </c>
      <c r="V2341" s="223">
        <f t="shared" si="345"/>
        <v>26372</v>
      </c>
      <c r="W2341" s="155"/>
      <c r="X2341" s="158"/>
      <c r="Y2341" s="152"/>
      <c r="Z2341" s="123"/>
      <c r="AA2341" s="124"/>
      <c r="AB2341" s="118"/>
      <c r="AC2341" s="135"/>
      <c r="AD2341" s="135"/>
      <c r="AE2341" s="144"/>
      <c r="AF2341" s="145"/>
      <c r="AG2341" s="135"/>
    </row>
    <row r="2342" spans="1:33" hidden="1">
      <c r="A2342" s="61" t="s">
        <v>7125</v>
      </c>
      <c r="B2342" s="31" t="s">
        <v>114</v>
      </c>
      <c r="C2342" s="32" t="s">
        <v>3266</v>
      </c>
      <c r="D2342" s="32" t="s">
        <v>2279</v>
      </c>
      <c r="E2342" s="32" t="s">
        <v>2124</v>
      </c>
      <c r="F2342" s="32" t="s">
        <v>2119</v>
      </c>
      <c r="G2342" s="34" t="s">
        <v>2108</v>
      </c>
      <c r="H2342" s="35" t="s">
        <v>1967</v>
      </c>
      <c r="I2342" s="313">
        <v>6948</v>
      </c>
      <c r="J2342" s="341">
        <v>1055</v>
      </c>
      <c r="K2342" s="357">
        <v>22</v>
      </c>
      <c r="L2342" s="327">
        <v>2002.07</v>
      </c>
      <c r="M2342" s="18">
        <f t="shared" si="340"/>
        <v>3.1663787999999999E-3</v>
      </c>
      <c r="N2342" s="18">
        <f t="shared" si="341"/>
        <v>1.6685377999999999E-3</v>
      </c>
      <c r="O2342" s="36">
        <f t="shared" si="342"/>
        <v>8.42893E-5</v>
      </c>
      <c r="P2342" s="362">
        <f t="shared" si="343"/>
        <v>9018</v>
      </c>
      <c r="Q2342" s="208"/>
      <c r="R2342" s="208"/>
      <c r="S2342" s="208"/>
      <c r="T2342" s="208"/>
      <c r="U2342" s="201">
        <f t="shared" si="344"/>
        <v>9018</v>
      </c>
      <c r="V2342" s="223">
        <f t="shared" si="345"/>
        <v>9018</v>
      </c>
      <c r="W2342" s="155"/>
      <c r="X2342" s="158"/>
      <c r="Y2342" s="152"/>
      <c r="Z2342" s="123"/>
      <c r="AA2342" s="124"/>
      <c r="AB2342" s="118"/>
      <c r="AC2342" s="135"/>
      <c r="AD2342" s="135"/>
      <c r="AE2342" s="144"/>
      <c r="AF2342" s="145"/>
      <c r="AG2342" s="135"/>
    </row>
    <row r="2343" spans="1:33" hidden="1">
      <c r="A2343" s="61" t="s">
        <v>7126</v>
      </c>
      <c r="B2343" s="31" t="s">
        <v>115</v>
      </c>
      <c r="C2343" s="32" t="s">
        <v>3266</v>
      </c>
      <c r="D2343" s="32" t="s">
        <v>2286</v>
      </c>
      <c r="E2343" s="32" t="s">
        <v>2116</v>
      </c>
      <c r="F2343" s="32" t="s">
        <v>2119</v>
      </c>
      <c r="G2343" s="34" t="s">
        <v>2108</v>
      </c>
      <c r="H2343" s="35" t="s">
        <v>2306</v>
      </c>
      <c r="I2343" s="313">
        <v>4902</v>
      </c>
      <c r="J2343" s="341">
        <v>826</v>
      </c>
      <c r="K2343" s="357">
        <v>20</v>
      </c>
      <c r="L2343" s="327">
        <v>1432.89</v>
      </c>
      <c r="M2343" s="18">
        <f t="shared" si="340"/>
        <v>4.0799673E-3</v>
      </c>
      <c r="N2343" s="18">
        <f t="shared" si="341"/>
        <v>2.3519271999999998E-3</v>
      </c>
      <c r="O2343" s="36">
        <f t="shared" si="342"/>
        <v>1.1881190000000001E-4</v>
      </c>
      <c r="P2343" s="362">
        <f t="shared" si="343"/>
        <v>12712</v>
      </c>
      <c r="Q2343" s="208"/>
      <c r="R2343" s="208"/>
      <c r="S2343" s="208"/>
      <c r="T2343" s="208"/>
      <c r="U2343" s="201">
        <f t="shared" si="344"/>
        <v>12712</v>
      </c>
      <c r="V2343" s="223">
        <f t="shared" si="345"/>
        <v>12712</v>
      </c>
      <c r="W2343" s="155"/>
      <c r="X2343" s="158"/>
      <c r="Y2343" s="152"/>
      <c r="Z2343" s="123"/>
      <c r="AA2343" s="124"/>
      <c r="AB2343" s="118"/>
      <c r="AC2343" s="135"/>
      <c r="AD2343" s="135"/>
      <c r="AE2343" s="144"/>
      <c r="AF2343" s="145"/>
      <c r="AG2343" s="135"/>
    </row>
    <row r="2344" spans="1:33" hidden="1">
      <c r="A2344" s="61" t="s">
        <v>7127</v>
      </c>
      <c r="B2344" s="31" t="s">
        <v>116</v>
      </c>
      <c r="C2344" s="32" t="s">
        <v>3266</v>
      </c>
      <c r="D2344" s="32" t="s">
        <v>2286</v>
      </c>
      <c r="E2344" s="32" t="s">
        <v>2115</v>
      </c>
      <c r="F2344" s="32">
        <v>3</v>
      </c>
      <c r="G2344" s="34" t="s">
        <v>2109</v>
      </c>
      <c r="H2344" s="35" t="s">
        <v>1968</v>
      </c>
      <c r="I2344" s="313">
        <v>5908</v>
      </c>
      <c r="J2344" s="341">
        <v>892</v>
      </c>
      <c r="K2344" s="357">
        <v>22</v>
      </c>
      <c r="L2344" s="327">
        <v>1599.19</v>
      </c>
      <c r="M2344" s="18">
        <f t="shared" si="340"/>
        <v>3.7237643000000002E-3</v>
      </c>
      <c r="N2344" s="18">
        <f t="shared" si="341"/>
        <v>2.0770501E-3</v>
      </c>
      <c r="O2344" s="36">
        <f t="shared" si="342"/>
        <v>1.04926E-4</v>
      </c>
      <c r="P2344" s="362">
        <f t="shared" si="343"/>
        <v>11227</v>
      </c>
      <c r="Q2344" s="208"/>
      <c r="R2344" s="208"/>
      <c r="S2344" s="208"/>
      <c r="T2344" s="208"/>
      <c r="U2344" s="201">
        <f t="shared" si="344"/>
        <v>11227</v>
      </c>
      <c r="V2344" s="223">
        <f t="shared" si="345"/>
        <v>11227</v>
      </c>
      <c r="W2344" s="155"/>
      <c r="X2344" s="158"/>
      <c r="Y2344" s="152"/>
      <c r="Z2344" s="123"/>
      <c r="AA2344" s="124"/>
      <c r="AB2344" s="118"/>
      <c r="AC2344" s="135"/>
      <c r="AD2344" s="135"/>
      <c r="AE2344" s="144"/>
      <c r="AF2344" s="145"/>
      <c r="AG2344" s="135"/>
    </row>
    <row r="2345" spans="1:33" hidden="1">
      <c r="A2345" s="61" t="s">
        <v>7128</v>
      </c>
      <c r="B2345" s="31" t="s">
        <v>117</v>
      </c>
      <c r="C2345" s="32" t="s">
        <v>3266</v>
      </c>
      <c r="D2345" s="32" t="s">
        <v>2286</v>
      </c>
      <c r="E2345" s="32" t="s">
        <v>2120</v>
      </c>
      <c r="F2345" s="32">
        <v>3</v>
      </c>
      <c r="G2345" s="34" t="s">
        <v>2109</v>
      </c>
      <c r="H2345" s="35" t="s">
        <v>1969</v>
      </c>
      <c r="I2345" s="313">
        <v>8471</v>
      </c>
      <c r="J2345" s="341">
        <v>1336</v>
      </c>
      <c r="K2345" s="357">
        <v>85</v>
      </c>
      <c r="L2345" s="327">
        <v>1518.18</v>
      </c>
      <c r="M2345" s="18">
        <f t="shared" si="340"/>
        <v>1.00342344E-2</v>
      </c>
      <c r="N2345" s="18">
        <f t="shared" si="341"/>
        <v>8.8301368000000009E-3</v>
      </c>
      <c r="O2345" s="36">
        <f t="shared" si="342"/>
        <v>4.4607080000000002E-4</v>
      </c>
      <c r="P2345" s="362">
        <f t="shared" si="343"/>
        <v>47729</v>
      </c>
      <c r="Q2345" s="208"/>
      <c r="R2345" s="208"/>
      <c r="S2345" s="208"/>
      <c r="T2345" s="208"/>
      <c r="U2345" s="201">
        <f t="shared" si="344"/>
        <v>47729</v>
      </c>
      <c r="V2345" s="223">
        <f t="shared" si="345"/>
        <v>47729</v>
      </c>
      <c r="W2345" s="155"/>
      <c r="X2345" s="158"/>
      <c r="Y2345" s="152"/>
      <c r="Z2345" s="123"/>
      <c r="AA2345" s="124"/>
      <c r="AB2345" s="118"/>
      <c r="AC2345" s="135"/>
      <c r="AD2345" s="135"/>
      <c r="AE2345" s="144"/>
      <c r="AF2345" s="145"/>
      <c r="AG2345" s="135"/>
    </row>
    <row r="2346" spans="1:33" hidden="1">
      <c r="A2346" s="61" t="s">
        <v>7129</v>
      </c>
      <c r="B2346" s="31" t="s">
        <v>118</v>
      </c>
      <c r="C2346" s="32" t="s">
        <v>3266</v>
      </c>
      <c r="D2346" s="32" t="s">
        <v>2286</v>
      </c>
      <c r="E2346" s="32" t="s">
        <v>2122</v>
      </c>
      <c r="F2346" s="32">
        <v>3</v>
      </c>
      <c r="G2346" s="34" t="s">
        <v>2109</v>
      </c>
      <c r="H2346" s="35" t="s">
        <v>1970</v>
      </c>
      <c r="I2346" s="313">
        <v>42211</v>
      </c>
      <c r="J2346" s="341">
        <v>5924</v>
      </c>
      <c r="K2346" s="357">
        <v>65</v>
      </c>
      <c r="L2346" s="327">
        <v>2026.28</v>
      </c>
      <c r="M2346" s="18">
        <f t="shared" si="340"/>
        <v>1.5398829000000001E-3</v>
      </c>
      <c r="N2346" s="18">
        <f t="shared" si="341"/>
        <v>4.5019771000000004E-3</v>
      </c>
      <c r="O2346" s="36">
        <f t="shared" si="342"/>
        <v>2.2742570000000001E-4</v>
      </c>
      <c r="P2346" s="362">
        <f t="shared" si="343"/>
        <v>24334</v>
      </c>
      <c r="Q2346" s="208"/>
      <c r="R2346" s="208"/>
      <c r="S2346" s="208"/>
      <c r="T2346" s="208"/>
      <c r="U2346" s="201">
        <f t="shared" si="344"/>
        <v>24334</v>
      </c>
      <c r="V2346" s="223">
        <f t="shared" si="345"/>
        <v>24334</v>
      </c>
      <c r="W2346" s="155"/>
      <c r="X2346" s="158"/>
      <c r="Y2346" s="152"/>
      <c r="Z2346" s="123"/>
      <c r="AA2346" s="124"/>
      <c r="AB2346" s="118"/>
      <c r="AC2346" s="135"/>
      <c r="AD2346" s="135"/>
      <c r="AE2346" s="144"/>
      <c r="AF2346" s="145"/>
      <c r="AG2346" s="135"/>
    </row>
    <row r="2347" spans="1:33" hidden="1">
      <c r="A2347" s="61" t="s">
        <v>7130</v>
      </c>
      <c r="B2347" s="31" t="s">
        <v>119</v>
      </c>
      <c r="C2347" s="32" t="s">
        <v>3266</v>
      </c>
      <c r="D2347" s="32" t="s">
        <v>3242</v>
      </c>
      <c r="E2347" s="32" t="s">
        <v>2116</v>
      </c>
      <c r="F2347" s="32" t="s">
        <v>2117</v>
      </c>
      <c r="G2347" s="34" t="s">
        <v>2107</v>
      </c>
      <c r="H2347" s="40" t="s">
        <v>1972</v>
      </c>
      <c r="I2347" s="313">
        <v>26441</v>
      </c>
      <c r="J2347" s="341">
        <v>3132</v>
      </c>
      <c r="K2347" s="357">
        <v>24</v>
      </c>
      <c r="L2347" s="327">
        <v>2060.54</v>
      </c>
      <c r="M2347" s="18">
        <f t="shared" si="340"/>
        <v>9.0768119999999999E-4</v>
      </c>
      <c r="N2347" s="18">
        <f t="shared" si="341"/>
        <v>1.3796661999999999E-3</v>
      </c>
      <c r="O2347" s="36">
        <f t="shared" si="342"/>
        <v>6.9696400000000006E-5</v>
      </c>
      <c r="P2347" s="362">
        <f t="shared" si="343"/>
        <v>7457</v>
      </c>
      <c r="Q2347" s="208"/>
      <c r="R2347" s="208"/>
      <c r="S2347" s="208"/>
      <c r="T2347" s="208"/>
      <c r="U2347" s="201">
        <f t="shared" si="344"/>
        <v>7457</v>
      </c>
      <c r="V2347" s="223">
        <f t="shared" si="345"/>
        <v>7457</v>
      </c>
      <c r="W2347" s="155"/>
      <c r="X2347" s="158"/>
      <c r="Y2347" s="152"/>
      <c r="Z2347" s="123"/>
      <c r="AA2347" s="124"/>
      <c r="AB2347" s="118"/>
      <c r="AC2347" s="135"/>
      <c r="AD2347" s="135"/>
      <c r="AE2347" s="144"/>
      <c r="AF2347" s="145"/>
      <c r="AG2347" s="135"/>
    </row>
    <row r="2348" spans="1:33" hidden="1">
      <c r="A2348" s="61" t="s">
        <v>7131</v>
      </c>
      <c r="B2348" s="31" t="s">
        <v>120</v>
      </c>
      <c r="C2348" s="32" t="s">
        <v>3266</v>
      </c>
      <c r="D2348" s="32" t="s">
        <v>3242</v>
      </c>
      <c r="E2348" s="32" t="s">
        <v>2115</v>
      </c>
      <c r="F2348" s="32" t="s">
        <v>2119</v>
      </c>
      <c r="G2348" s="34" t="s">
        <v>2108</v>
      </c>
      <c r="H2348" s="40" t="s">
        <v>1973</v>
      </c>
      <c r="I2348" s="313">
        <v>5958</v>
      </c>
      <c r="J2348" s="341">
        <v>856</v>
      </c>
      <c r="K2348" s="357">
        <v>65</v>
      </c>
      <c r="L2348" s="327">
        <v>2659.19</v>
      </c>
      <c r="M2348" s="18">
        <f t="shared" si="340"/>
        <v>1.09097012E-2</v>
      </c>
      <c r="N2348" s="18">
        <f t="shared" si="341"/>
        <v>3.5118604E-3</v>
      </c>
      <c r="O2348" s="36">
        <f t="shared" si="342"/>
        <v>1.774081E-4</v>
      </c>
      <c r="P2348" s="362">
        <f t="shared" si="343"/>
        <v>18982</v>
      </c>
      <c r="Q2348" s="208"/>
      <c r="R2348" s="208"/>
      <c r="S2348" s="208"/>
      <c r="T2348" s="208"/>
      <c r="U2348" s="201">
        <f t="shared" si="344"/>
        <v>18982</v>
      </c>
      <c r="V2348" s="223">
        <f t="shared" si="345"/>
        <v>18982</v>
      </c>
      <c r="W2348" s="155"/>
      <c r="X2348" s="158"/>
      <c r="Y2348" s="152"/>
      <c r="Z2348" s="123"/>
      <c r="AA2348" s="124"/>
      <c r="AB2348" s="118"/>
      <c r="AC2348" s="135"/>
      <c r="AD2348" s="135"/>
      <c r="AE2348" s="144"/>
      <c r="AF2348" s="145"/>
      <c r="AG2348" s="135"/>
    </row>
    <row r="2349" spans="1:33" hidden="1">
      <c r="A2349" s="61" t="s">
        <v>7132</v>
      </c>
      <c r="B2349" s="31" t="s">
        <v>121</v>
      </c>
      <c r="C2349" s="32" t="s">
        <v>3266</v>
      </c>
      <c r="D2349" s="32" t="s">
        <v>3242</v>
      </c>
      <c r="E2349" s="32" t="s">
        <v>2120</v>
      </c>
      <c r="F2349" s="32">
        <v>3</v>
      </c>
      <c r="G2349" s="34" t="s">
        <v>2109</v>
      </c>
      <c r="H2349" s="40" t="s">
        <v>2917</v>
      </c>
      <c r="I2349" s="313">
        <v>6067</v>
      </c>
      <c r="J2349" s="341">
        <v>879</v>
      </c>
      <c r="K2349" s="357">
        <v>34</v>
      </c>
      <c r="L2349" s="327">
        <v>1263.17</v>
      </c>
      <c r="M2349" s="18">
        <f t="shared" ref="M2349:M2382" si="346" xml:space="preserve"> ROUNDDOWN(K2349/I2349,10)</f>
        <v>5.6040876E-3</v>
      </c>
      <c r="N2349" s="18">
        <f t="shared" ref="N2349:N2382" si="347">ROUNDDOWN(J2349*M2349/L2349,10)</f>
        <v>3.8997070000000001E-3</v>
      </c>
      <c r="O2349" s="36">
        <f t="shared" ref="O2349:O2382" si="348">ROUNDDOWN(N2349/$N$2500,10)</f>
        <v>1.970009E-4</v>
      </c>
      <c r="P2349" s="362">
        <f t="shared" si="343"/>
        <v>21079</v>
      </c>
      <c r="Q2349" s="208"/>
      <c r="R2349" s="208"/>
      <c r="S2349" s="208"/>
      <c r="T2349" s="208"/>
      <c r="U2349" s="201">
        <f t="shared" si="344"/>
        <v>21079</v>
      </c>
      <c r="V2349" s="223">
        <f t="shared" si="345"/>
        <v>21079</v>
      </c>
      <c r="W2349" s="155"/>
      <c r="X2349" s="158"/>
      <c r="Y2349" s="152"/>
      <c r="Z2349" s="123"/>
      <c r="AA2349" s="124"/>
      <c r="AB2349" s="118"/>
      <c r="AC2349" s="135"/>
      <c r="AD2349" s="135"/>
      <c r="AE2349" s="144"/>
      <c r="AF2349" s="145"/>
      <c r="AG2349" s="135"/>
    </row>
    <row r="2350" spans="1:33" hidden="1">
      <c r="A2350" s="61" t="s">
        <v>7133</v>
      </c>
      <c r="B2350" s="31" t="s">
        <v>122</v>
      </c>
      <c r="C2350" s="32" t="s">
        <v>3266</v>
      </c>
      <c r="D2350" s="32" t="s">
        <v>3242</v>
      </c>
      <c r="E2350" s="32" t="s">
        <v>2122</v>
      </c>
      <c r="F2350" s="32" t="s">
        <v>2119</v>
      </c>
      <c r="G2350" s="34" t="s">
        <v>2108</v>
      </c>
      <c r="H2350" s="40" t="s">
        <v>1974</v>
      </c>
      <c r="I2350" s="313">
        <v>5187</v>
      </c>
      <c r="J2350" s="341">
        <v>772</v>
      </c>
      <c r="K2350" s="357">
        <v>22</v>
      </c>
      <c r="L2350" s="327">
        <v>1001.55</v>
      </c>
      <c r="M2350" s="18">
        <f t="shared" si="346"/>
        <v>4.2413726000000004E-3</v>
      </c>
      <c r="N2350" s="18">
        <f t="shared" si="347"/>
        <v>3.2692721999999998E-3</v>
      </c>
      <c r="O2350" s="36">
        <f t="shared" si="348"/>
        <v>1.6515329999999999E-4</v>
      </c>
      <c r="P2350" s="362">
        <f t="shared" ref="P2350:P2382" si="349">ROUNDDOWN(107000000*O2350,0)</f>
        <v>17671</v>
      </c>
      <c r="Q2350" s="208"/>
      <c r="R2350" s="208"/>
      <c r="S2350" s="208"/>
      <c r="T2350" s="208"/>
      <c r="U2350" s="201">
        <f t="shared" ref="U2350:U2382" si="350">MIN(P2350:S2350)</f>
        <v>17671</v>
      </c>
      <c r="V2350" s="223">
        <f t="shared" si="345"/>
        <v>17671</v>
      </c>
      <c r="W2350" s="155"/>
      <c r="X2350" s="158"/>
      <c r="Y2350" s="152"/>
      <c r="Z2350" s="123"/>
      <c r="AA2350" s="124"/>
      <c r="AB2350" s="118"/>
      <c r="AC2350" s="135"/>
      <c r="AD2350" s="135"/>
      <c r="AE2350" s="144"/>
      <c r="AF2350" s="145"/>
      <c r="AG2350" s="135"/>
    </row>
    <row r="2351" spans="1:33" hidden="1">
      <c r="A2351" s="61" t="s">
        <v>7134</v>
      </c>
      <c r="B2351" s="31" t="s">
        <v>123</v>
      </c>
      <c r="C2351" s="32" t="s">
        <v>3266</v>
      </c>
      <c r="D2351" s="32" t="s">
        <v>3242</v>
      </c>
      <c r="E2351" s="32" t="s">
        <v>2124</v>
      </c>
      <c r="F2351" s="32" t="s">
        <v>2119</v>
      </c>
      <c r="G2351" s="34" t="s">
        <v>2108</v>
      </c>
      <c r="H2351" s="40" t="s">
        <v>1975</v>
      </c>
      <c r="I2351" s="313">
        <v>6547</v>
      </c>
      <c r="J2351" s="341">
        <v>949</v>
      </c>
      <c r="K2351" s="357">
        <v>36</v>
      </c>
      <c r="L2351" s="327">
        <v>1724.32</v>
      </c>
      <c r="M2351" s="18">
        <f t="shared" si="346"/>
        <v>5.4987016000000001E-3</v>
      </c>
      <c r="N2351" s="18">
        <f t="shared" si="347"/>
        <v>3.0262757E-3</v>
      </c>
      <c r="O2351" s="36">
        <f t="shared" si="348"/>
        <v>1.528779E-4</v>
      </c>
      <c r="P2351" s="362">
        <f t="shared" si="349"/>
        <v>16357</v>
      </c>
      <c r="Q2351" s="208"/>
      <c r="R2351" s="208"/>
      <c r="S2351" s="208"/>
      <c r="T2351" s="208"/>
      <c r="U2351" s="201">
        <f t="shared" si="350"/>
        <v>16357</v>
      </c>
      <c r="V2351" s="223">
        <f t="shared" si="345"/>
        <v>16357</v>
      </c>
      <c r="W2351" s="155"/>
      <c r="X2351" s="158"/>
      <c r="Y2351" s="152"/>
      <c r="Z2351" s="123"/>
      <c r="AA2351" s="124"/>
      <c r="AB2351" s="118"/>
      <c r="AC2351" s="135"/>
      <c r="AD2351" s="135"/>
      <c r="AE2351" s="144"/>
      <c r="AF2351" s="145"/>
      <c r="AG2351" s="135"/>
    </row>
    <row r="2352" spans="1:33" hidden="1">
      <c r="A2352" s="61" t="s">
        <v>7135</v>
      </c>
      <c r="B2352" s="31" t="s">
        <v>124</v>
      </c>
      <c r="C2352" s="32" t="s">
        <v>3266</v>
      </c>
      <c r="D2352" s="32" t="s">
        <v>3242</v>
      </c>
      <c r="E2352" s="32" t="s">
        <v>2126</v>
      </c>
      <c r="F2352" s="32" t="s">
        <v>2119</v>
      </c>
      <c r="G2352" s="34" t="s">
        <v>2108</v>
      </c>
      <c r="H2352" s="40" t="s">
        <v>1976</v>
      </c>
      <c r="I2352" s="313">
        <v>4633</v>
      </c>
      <c r="J2352" s="341">
        <v>693</v>
      </c>
      <c r="K2352" s="357">
        <v>18</v>
      </c>
      <c r="L2352" s="327">
        <v>3935.36</v>
      </c>
      <c r="M2352" s="18">
        <f t="shared" si="346"/>
        <v>3.8851714999999999E-3</v>
      </c>
      <c r="N2352" s="18">
        <f t="shared" si="347"/>
        <v>6.8416199999999999E-4</v>
      </c>
      <c r="O2352" s="36">
        <f t="shared" si="348"/>
        <v>3.4561699999999998E-5</v>
      </c>
      <c r="P2352" s="362">
        <f t="shared" si="349"/>
        <v>3698</v>
      </c>
      <c r="Q2352" s="208"/>
      <c r="R2352" s="208"/>
      <c r="S2352" s="208"/>
      <c r="T2352" s="208"/>
      <c r="U2352" s="201">
        <f t="shared" si="350"/>
        <v>3698</v>
      </c>
      <c r="V2352" s="223">
        <f t="shared" si="345"/>
        <v>3698</v>
      </c>
      <c r="W2352" s="155"/>
      <c r="X2352" s="158"/>
      <c r="Y2352" s="152"/>
      <c r="Z2352" s="123"/>
      <c r="AA2352" s="124"/>
      <c r="AB2352" s="118"/>
      <c r="AC2352" s="135"/>
      <c r="AD2352" s="135"/>
      <c r="AE2352" s="144"/>
      <c r="AF2352" s="145"/>
      <c r="AG2352" s="135"/>
    </row>
    <row r="2353" spans="1:33" hidden="1">
      <c r="A2353" s="61" t="s">
        <v>7136</v>
      </c>
      <c r="B2353" s="31" t="s">
        <v>125</v>
      </c>
      <c r="C2353" s="32" t="s">
        <v>3266</v>
      </c>
      <c r="D2353" s="32" t="s">
        <v>3242</v>
      </c>
      <c r="E2353" s="32" t="s">
        <v>2133</v>
      </c>
      <c r="F2353" s="32">
        <v>3</v>
      </c>
      <c r="G2353" s="34" t="s">
        <v>2109</v>
      </c>
      <c r="H2353" s="40" t="s">
        <v>1977</v>
      </c>
      <c r="I2353" s="313">
        <v>10526</v>
      </c>
      <c r="J2353" s="341">
        <v>1591</v>
      </c>
      <c r="K2353" s="357">
        <v>131</v>
      </c>
      <c r="L2353" s="327">
        <v>956.1</v>
      </c>
      <c r="M2353" s="18">
        <f t="shared" si="346"/>
        <v>1.24453733E-2</v>
      </c>
      <c r="N2353" s="18">
        <f t="shared" si="347"/>
        <v>2.0709746800000001E-2</v>
      </c>
      <c r="O2353" s="36">
        <f t="shared" si="348"/>
        <v>1.0461915000000001E-3</v>
      </c>
      <c r="P2353" s="362">
        <f t="shared" si="349"/>
        <v>111942</v>
      </c>
      <c r="Q2353" s="208"/>
      <c r="R2353" s="208"/>
      <c r="S2353" s="208"/>
      <c r="T2353" s="208"/>
      <c r="U2353" s="201">
        <f t="shared" si="350"/>
        <v>111942</v>
      </c>
      <c r="V2353" s="223">
        <f t="shared" si="345"/>
        <v>111942</v>
      </c>
      <c r="W2353" s="155"/>
      <c r="X2353" s="158"/>
      <c r="Y2353" s="152"/>
      <c r="Z2353" s="123"/>
      <c r="AA2353" s="124"/>
      <c r="AB2353" s="118"/>
      <c r="AC2353" s="135"/>
      <c r="AD2353" s="135"/>
      <c r="AE2353" s="144"/>
      <c r="AF2353" s="145"/>
      <c r="AG2353" s="135"/>
    </row>
    <row r="2354" spans="1:33" hidden="1">
      <c r="A2354" s="61" t="s">
        <v>7137</v>
      </c>
      <c r="B2354" s="31" t="s">
        <v>126</v>
      </c>
      <c r="C2354" s="32" t="s">
        <v>3266</v>
      </c>
      <c r="D2354" s="32" t="s">
        <v>3242</v>
      </c>
      <c r="E2354" s="32" t="s">
        <v>2157</v>
      </c>
      <c r="F2354" s="32" t="s">
        <v>2119</v>
      </c>
      <c r="G2354" s="34" t="s">
        <v>2108</v>
      </c>
      <c r="H2354" s="40" t="s">
        <v>1972</v>
      </c>
      <c r="I2354" s="313">
        <v>10152</v>
      </c>
      <c r="J2354" s="341">
        <v>1709</v>
      </c>
      <c r="K2354" s="357">
        <v>76</v>
      </c>
      <c r="L2354" s="327">
        <v>1787.29</v>
      </c>
      <c r="M2354" s="18">
        <f t="shared" si="346"/>
        <v>7.4862096E-3</v>
      </c>
      <c r="N2354" s="18">
        <f t="shared" si="347"/>
        <v>7.1582855000000001E-3</v>
      </c>
      <c r="O2354" s="36">
        <f t="shared" si="348"/>
        <v>3.6161409999999999E-4</v>
      </c>
      <c r="P2354" s="362">
        <f t="shared" si="349"/>
        <v>38692</v>
      </c>
      <c r="Q2354" s="208"/>
      <c r="R2354" s="208"/>
      <c r="S2354" s="208"/>
      <c r="T2354" s="208"/>
      <c r="U2354" s="201">
        <f t="shared" si="350"/>
        <v>38692</v>
      </c>
      <c r="V2354" s="223">
        <f t="shared" si="345"/>
        <v>38692</v>
      </c>
      <c r="W2354" s="155"/>
      <c r="X2354" s="158"/>
      <c r="Y2354" s="152"/>
      <c r="Z2354" s="123"/>
      <c r="AA2354" s="124"/>
      <c r="AB2354" s="118"/>
      <c r="AC2354" s="135"/>
      <c r="AD2354" s="135"/>
      <c r="AE2354" s="144"/>
      <c r="AF2354" s="145"/>
      <c r="AG2354" s="135"/>
    </row>
    <row r="2355" spans="1:33" hidden="1">
      <c r="A2355" s="61" t="s">
        <v>7138</v>
      </c>
      <c r="B2355" s="31" t="s">
        <v>127</v>
      </c>
      <c r="C2355" s="32" t="s">
        <v>3266</v>
      </c>
      <c r="D2355" s="32" t="s">
        <v>3242</v>
      </c>
      <c r="E2355" s="32" t="s">
        <v>2159</v>
      </c>
      <c r="F2355" s="32" t="s">
        <v>2119</v>
      </c>
      <c r="G2355" s="34" t="s">
        <v>2108</v>
      </c>
      <c r="H2355" s="40" t="s">
        <v>1978</v>
      </c>
      <c r="I2355" s="313">
        <v>8088</v>
      </c>
      <c r="J2355" s="341">
        <v>1252</v>
      </c>
      <c r="K2355" s="357">
        <v>59</v>
      </c>
      <c r="L2355" s="327">
        <v>1392.28</v>
      </c>
      <c r="M2355" s="18">
        <f t="shared" si="346"/>
        <v>7.2947576E-3</v>
      </c>
      <c r="N2355" s="18">
        <f t="shared" si="347"/>
        <v>6.5597698999999999E-3</v>
      </c>
      <c r="O2355" s="36">
        <f t="shared" si="348"/>
        <v>3.3137900000000003E-4</v>
      </c>
      <c r="P2355" s="362">
        <f t="shared" si="349"/>
        <v>35457</v>
      </c>
      <c r="Q2355" s="208"/>
      <c r="R2355" s="208"/>
      <c r="S2355" s="208"/>
      <c r="T2355" s="208"/>
      <c r="U2355" s="201">
        <f t="shared" si="350"/>
        <v>35457</v>
      </c>
      <c r="V2355" s="223">
        <f t="shared" si="345"/>
        <v>35457</v>
      </c>
      <c r="W2355" s="155"/>
      <c r="X2355" s="158"/>
      <c r="Y2355" s="152"/>
      <c r="Z2355" s="123"/>
      <c r="AA2355" s="124"/>
      <c r="AB2355" s="118"/>
      <c r="AC2355" s="135"/>
      <c r="AD2355" s="135"/>
      <c r="AE2355" s="144"/>
      <c r="AF2355" s="145"/>
      <c r="AG2355" s="135"/>
    </row>
    <row r="2356" spans="1:33" hidden="1">
      <c r="A2356" s="61" t="s">
        <v>7139</v>
      </c>
      <c r="B2356" s="31" t="s">
        <v>128</v>
      </c>
      <c r="C2356" s="32" t="s">
        <v>3266</v>
      </c>
      <c r="D2356" s="32" t="s">
        <v>3249</v>
      </c>
      <c r="E2356" s="32" t="s">
        <v>2116</v>
      </c>
      <c r="F2356" s="32" t="s">
        <v>2117</v>
      </c>
      <c r="G2356" s="34" t="s">
        <v>2107</v>
      </c>
      <c r="H2356" s="40" t="s">
        <v>1979</v>
      </c>
      <c r="I2356" s="313">
        <v>25607</v>
      </c>
      <c r="J2356" s="341">
        <v>3454</v>
      </c>
      <c r="K2356" s="357">
        <v>88</v>
      </c>
      <c r="L2356" s="327">
        <v>1707.48</v>
      </c>
      <c r="M2356" s="18">
        <f t="shared" si="346"/>
        <v>3.4365603000000001E-3</v>
      </c>
      <c r="N2356" s="18">
        <f t="shared" si="347"/>
        <v>6.9516943999999997E-3</v>
      </c>
      <c r="O2356" s="36">
        <f t="shared" si="348"/>
        <v>3.5117779999999999E-4</v>
      </c>
      <c r="P2356" s="362">
        <f t="shared" si="349"/>
        <v>37576</v>
      </c>
      <c r="Q2356" s="208"/>
      <c r="R2356" s="208"/>
      <c r="S2356" s="208"/>
      <c r="T2356" s="208"/>
      <c r="U2356" s="201">
        <f t="shared" si="350"/>
        <v>37576</v>
      </c>
      <c r="V2356" s="223">
        <f t="shared" si="345"/>
        <v>37576</v>
      </c>
      <c r="W2356" s="155"/>
      <c r="X2356" s="158"/>
      <c r="Y2356" s="152"/>
      <c r="Z2356" s="123"/>
      <c r="AA2356" s="124"/>
      <c r="AB2356" s="118"/>
      <c r="AC2356" s="135"/>
      <c r="AD2356" s="135"/>
      <c r="AE2356" s="144"/>
      <c r="AF2356" s="145"/>
      <c r="AG2356" s="135"/>
    </row>
    <row r="2357" spans="1:33" hidden="1">
      <c r="A2357" s="61" t="s">
        <v>7140</v>
      </c>
      <c r="B2357" s="31" t="s">
        <v>129</v>
      </c>
      <c r="C2357" s="32" t="s">
        <v>3266</v>
      </c>
      <c r="D2357" s="32" t="s">
        <v>3249</v>
      </c>
      <c r="E2357" s="32" t="s">
        <v>2115</v>
      </c>
      <c r="F2357" s="32" t="s">
        <v>2119</v>
      </c>
      <c r="G2357" s="34" t="s">
        <v>2108</v>
      </c>
      <c r="H2357" s="35" t="s">
        <v>1980</v>
      </c>
      <c r="I2357" s="313">
        <v>5304</v>
      </c>
      <c r="J2357" s="341">
        <v>816</v>
      </c>
      <c r="K2357" s="357">
        <v>74</v>
      </c>
      <c r="L2357" s="327">
        <v>1311.69</v>
      </c>
      <c r="M2357" s="18">
        <f t="shared" si="346"/>
        <v>1.39517345E-2</v>
      </c>
      <c r="N2357" s="18">
        <f t="shared" si="347"/>
        <v>8.6793489999999994E-3</v>
      </c>
      <c r="O2357" s="36">
        <f t="shared" si="348"/>
        <v>4.3845350000000001E-4</v>
      </c>
      <c r="P2357" s="362">
        <f t="shared" si="349"/>
        <v>46914</v>
      </c>
      <c r="Q2357" s="208"/>
      <c r="R2357" s="208"/>
      <c r="S2357" s="208"/>
      <c r="T2357" s="208"/>
      <c r="U2357" s="201">
        <f t="shared" si="350"/>
        <v>46914</v>
      </c>
      <c r="V2357" s="223">
        <f t="shared" si="345"/>
        <v>46914</v>
      </c>
      <c r="W2357" s="155"/>
      <c r="X2357" s="158"/>
      <c r="Y2357" s="152"/>
      <c r="Z2357" s="123"/>
      <c r="AA2357" s="124"/>
      <c r="AB2357" s="118"/>
      <c r="AC2357" s="135"/>
      <c r="AD2357" s="135"/>
      <c r="AE2357" s="144"/>
      <c r="AF2357" s="145"/>
      <c r="AG2357" s="135"/>
    </row>
    <row r="2358" spans="1:33" hidden="1">
      <c r="A2358" s="61" t="s">
        <v>7141</v>
      </c>
      <c r="B2358" s="31" t="s">
        <v>130</v>
      </c>
      <c r="C2358" s="32" t="s">
        <v>3266</v>
      </c>
      <c r="D2358" s="32" t="s">
        <v>3249</v>
      </c>
      <c r="E2358" s="32" t="s">
        <v>2120</v>
      </c>
      <c r="F2358" s="32">
        <v>3</v>
      </c>
      <c r="G2358" s="34" t="s">
        <v>2109</v>
      </c>
      <c r="H2358" s="35" t="s">
        <v>1981</v>
      </c>
      <c r="I2358" s="313">
        <v>8185</v>
      </c>
      <c r="J2358" s="341">
        <v>1318</v>
      </c>
      <c r="K2358" s="357">
        <v>110</v>
      </c>
      <c r="L2358" s="327">
        <v>1565.16</v>
      </c>
      <c r="M2358" s="18">
        <f t="shared" si="346"/>
        <v>1.3439217999999999E-2</v>
      </c>
      <c r="N2358" s="18">
        <f t="shared" si="347"/>
        <v>1.1316983100000001E-2</v>
      </c>
      <c r="O2358" s="36">
        <f t="shared" si="348"/>
        <v>5.7169849999999999E-4</v>
      </c>
      <c r="P2358" s="362">
        <f t="shared" si="349"/>
        <v>61171</v>
      </c>
      <c r="Q2358" s="208"/>
      <c r="R2358" s="208"/>
      <c r="S2358" s="208"/>
      <c r="T2358" s="208"/>
      <c r="U2358" s="201">
        <f t="shared" si="350"/>
        <v>61171</v>
      </c>
      <c r="V2358" s="223">
        <f t="shared" si="345"/>
        <v>61171</v>
      </c>
      <c r="W2358" s="155"/>
      <c r="X2358" s="158"/>
      <c r="Y2358" s="152"/>
      <c r="Z2358" s="123"/>
      <c r="AA2358" s="124"/>
      <c r="AB2358" s="118"/>
      <c r="AC2358" s="135"/>
      <c r="AD2358" s="135"/>
      <c r="AE2358" s="144"/>
      <c r="AF2358" s="145"/>
      <c r="AG2358" s="135"/>
    </row>
    <row r="2359" spans="1:33" hidden="1">
      <c r="A2359" s="61" t="s">
        <v>7142</v>
      </c>
      <c r="B2359" s="31" t="s">
        <v>131</v>
      </c>
      <c r="C2359" s="32" t="s">
        <v>3266</v>
      </c>
      <c r="D2359" s="32" t="s">
        <v>3249</v>
      </c>
      <c r="E2359" s="32" t="s">
        <v>2122</v>
      </c>
      <c r="F2359" s="32" t="s">
        <v>2119</v>
      </c>
      <c r="G2359" s="34" t="s">
        <v>2108</v>
      </c>
      <c r="H2359" s="35" t="s">
        <v>1982</v>
      </c>
      <c r="I2359" s="313">
        <v>5909</v>
      </c>
      <c r="J2359" s="341">
        <v>916</v>
      </c>
      <c r="K2359" s="357">
        <v>43</v>
      </c>
      <c r="L2359" s="327">
        <v>1798.41</v>
      </c>
      <c r="M2359" s="18">
        <f t="shared" si="346"/>
        <v>7.2770350000000003E-3</v>
      </c>
      <c r="N2359" s="18">
        <f t="shared" si="347"/>
        <v>3.7064762999999999E-3</v>
      </c>
      <c r="O2359" s="36">
        <f t="shared" si="348"/>
        <v>1.872395E-4</v>
      </c>
      <c r="P2359" s="362">
        <f t="shared" si="349"/>
        <v>20034</v>
      </c>
      <c r="Q2359" s="208"/>
      <c r="R2359" s="208"/>
      <c r="S2359" s="208"/>
      <c r="T2359" s="208"/>
      <c r="U2359" s="201">
        <f t="shared" si="350"/>
        <v>20034</v>
      </c>
      <c r="V2359" s="223">
        <f t="shared" si="345"/>
        <v>20034</v>
      </c>
      <c r="W2359" s="155"/>
      <c r="X2359" s="158"/>
      <c r="Y2359" s="152"/>
      <c r="Z2359" s="123"/>
      <c r="AA2359" s="124"/>
      <c r="AB2359" s="118"/>
      <c r="AC2359" s="135"/>
      <c r="AD2359" s="135"/>
      <c r="AE2359" s="144"/>
      <c r="AF2359" s="145"/>
      <c r="AG2359" s="135"/>
    </row>
    <row r="2360" spans="1:33" hidden="1">
      <c r="A2360" s="61" t="s">
        <v>7143</v>
      </c>
      <c r="B2360" s="31" t="s">
        <v>132</v>
      </c>
      <c r="C2360" s="32" t="s">
        <v>3266</v>
      </c>
      <c r="D2360" s="32" t="s">
        <v>3249</v>
      </c>
      <c r="E2360" s="32" t="s">
        <v>2124</v>
      </c>
      <c r="F2360" s="32">
        <v>3</v>
      </c>
      <c r="G2360" s="34" t="s">
        <v>2109</v>
      </c>
      <c r="H2360" s="35" t="s">
        <v>1983</v>
      </c>
      <c r="I2360" s="313">
        <v>9822</v>
      </c>
      <c r="J2360" s="341">
        <v>1497</v>
      </c>
      <c r="K2360" s="357">
        <v>53</v>
      </c>
      <c r="L2360" s="327">
        <v>2124.15</v>
      </c>
      <c r="M2360" s="18">
        <f t="shared" si="346"/>
        <v>5.3960496000000002E-3</v>
      </c>
      <c r="N2360" s="18">
        <f t="shared" si="347"/>
        <v>3.8028793E-3</v>
      </c>
      <c r="O2360" s="36">
        <f t="shared" si="348"/>
        <v>1.9210949999999999E-4</v>
      </c>
      <c r="P2360" s="362">
        <f t="shared" si="349"/>
        <v>20555</v>
      </c>
      <c r="Q2360" s="208"/>
      <c r="R2360" s="208"/>
      <c r="S2360" s="208"/>
      <c r="T2360" s="208"/>
      <c r="U2360" s="201">
        <f t="shared" si="350"/>
        <v>20555</v>
      </c>
      <c r="V2360" s="223">
        <f t="shared" si="345"/>
        <v>20555</v>
      </c>
      <c r="W2360" s="155"/>
      <c r="X2360" s="158"/>
      <c r="Y2360" s="152"/>
      <c r="Z2360" s="123"/>
      <c r="AA2360" s="124"/>
      <c r="AB2360" s="118"/>
      <c r="AC2360" s="135"/>
      <c r="AD2360" s="135"/>
      <c r="AE2360" s="144"/>
      <c r="AF2360" s="145"/>
      <c r="AG2360" s="135"/>
    </row>
    <row r="2361" spans="1:33" hidden="1">
      <c r="A2361" s="61" t="s">
        <v>7144</v>
      </c>
      <c r="B2361" s="31" t="s">
        <v>133</v>
      </c>
      <c r="C2361" s="32" t="s">
        <v>3266</v>
      </c>
      <c r="D2361" s="32" t="s">
        <v>3249</v>
      </c>
      <c r="E2361" s="32" t="s">
        <v>2126</v>
      </c>
      <c r="F2361" s="32" t="s">
        <v>2119</v>
      </c>
      <c r="G2361" s="34" t="s">
        <v>2108</v>
      </c>
      <c r="H2361" s="35" t="s">
        <v>1984</v>
      </c>
      <c r="I2361" s="313">
        <v>2931</v>
      </c>
      <c r="J2361" s="341">
        <v>419</v>
      </c>
      <c r="K2361" s="357">
        <v>26</v>
      </c>
      <c r="L2361" s="327">
        <v>968.96</v>
      </c>
      <c r="M2361" s="18">
        <f t="shared" si="346"/>
        <v>8.8706924999999992E-3</v>
      </c>
      <c r="N2361" s="18">
        <f t="shared" si="347"/>
        <v>3.8358860000000002E-3</v>
      </c>
      <c r="O2361" s="36">
        <f t="shared" si="348"/>
        <v>1.937769E-4</v>
      </c>
      <c r="P2361" s="362">
        <f t="shared" si="349"/>
        <v>20734</v>
      </c>
      <c r="Q2361" s="208"/>
      <c r="R2361" s="208"/>
      <c r="S2361" s="208"/>
      <c r="T2361" s="208"/>
      <c r="U2361" s="201">
        <f t="shared" si="350"/>
        <v>20734</v>
      </c>
      <c r="V2361" s="223">
        <f t="shared" si="345"/>
        <v>20734</v>
      </c>
      <c r="W2361" s="155"/>
      <c r="X2361" s="158"/>
      <c r="Y2361" s="152"/>
      <c r="Z2361" s="123"/>
      <c r="AA2361" s="124"/>
      <c r="AB2361" s="118"/>
      <c r="AC2361" s="135"/>
      <c r="AD2361" s="135"/>
      <c r="AE2361" s="144"/>
      <c r="AF2361" s="145"/>
      <c r="AG2361" s="135"/>
    </row>
    <row r="2362" spans="1:33" hidden="1">
      <c r="A2362" s="61" t="s">
        <v>7145</v>
      </c>
      <c r="B2362" s="31" t="s">
        <v>134</v>
      </c>
      <c r="C2362" s="32" t="s">
        <v>3266</v>
      </c>
      <c r="D2362" s="32" t="s">
        <v>3249</v>
      </c>
      <c r="E2362" s="32" t="s">
        <v>2133</v>
      </c>
      <c r="F2362" s="32" t="s">
        <v>2119</v>
      </c>
      <c r="G2362" s="34" t="s">
        <v>2108</v>
      </c>
      <c r="H2362" s="35" t="s">
        <v>1979</v>
      </c>
      <c r="I2362" s="313">
        <v>12338</v>
      </c>
      <c r="J2362" s="341">
        <v>1989</v>
      </c>
      <c r="K2362" s="357">
        <v>60</v>
      </c>
      <c r="L2362" s="327">
        <v>1352.22</v>
      </c>
      <c r="M2362" s="18">
        <f t="shared" si="346"/>
        <v>4.8630247999999999E-3</v>
      </c>
      <c r="N2362" s="18">
        <f t="shared" si="347"/>
        <v>7.1530936000000003E-3</v>
      </c>
      <c r="O2362" s="36">
        <f t="shared" si="348"/>
        <v>3.6135179999999999E-4</v>
      </c>
      <c r="P2362" s="362">
        <f t="shared" si="349"/>
        <v>38664</v>
      </c>
      <c r="Q2362" s="208"/>
      <c r="R2362" s="208"/>
      <c r="S2362" s="208"/>
      <c r="T2362" s="208"/>
      <c r="U2362" s="201">
        <f t="shared" si="350"/>
        <v>38664</v>
      </c>
      <c r="V2362" s="223">
        <f t="shared" si="345"/>
        <v>38664</v>
      </c>
      <c r="W2362" s="155"/>
      <c r="X2362" s="158"/>
      <c r="Y2362" s="152"/>
      <c r="Z2362" s="123"/>
      <c r="AA2362" s="124"/>
      <c r="AB2362" s="118"/>
      <c r="AC2362" s="135"/>
      <c r="AD2362" s="135"/>
      <c r="AE2362" s="144"/>
      <c r="AF2362" s="145"/>
      <c r="AG2362" s="135"/>
    </row>
    <row r="2363" spans="1:33" hidden="1">
      <c r="A2363" s="61" t="s">
        <v>7146</v>
      </c>
      <c r="B2363" s="31" t="s">
        <v>135</v>
      </c>
      <c r="C2363" s="32" t="s">
        <v>3266</v>
      </c>
      <c r="D2363" s="32" t="s">
        <v>3257</v>
      </c>
      <c r="E2363" s="32" t="s">
        <v>2116</v>
      </c>
      <c r="F2363" s="32" t="s">
        <v>2119</v>
      </c>
      <c r="G2363" s="34" t="s">
        <v>2108</v>
      </c>
      <c r="H2363" s="35" t="s">
        <v>1985</v>
      </c>
      <c r="I2363" s="313">
        <v>14147</v>
      </c>
      <c r="J2363" s="341">
        <v>2210</v>
      </c>
      <c r="K2363" s="357">
        <v>44</v>
      </c>
      <c r="L2363" s="327">
        <v>1395.03</v>
      </c>
      <c r="M2363" s="18">
        <f t="shared" si="346"/>
        <v>3.1102E-3</v>
      </c>
      <c r="N2363" s="18">
        <f t="shared" si="347"/>
        <v>4.9271641999999996E-3</v>
      </c>
      <c r="O2363" s="36">
        <f t="shared" si="348"/>
        <v>2.4890490000000002E-4</v>
      </c>
      <c r="P2363" s="362">
        <f t="shared" si="349"/>
        <v>26632</v>
      </c>
      <c r="Q2363" s="208"/>
      <c r="R2363" s="208"/>
      <c r="S2363" s="208"/>
      <c r="T2363" s="208"/>
      <c r="U2363" s="201">
        <f t="shared" si="350"/>
        <v>26632</v>
      </c>
      <c r="V2363" s="223">
        <f t="shared" si="345"/>
        <v>26632</v>
      </c>
      <c r="W2363" s="155"/>
      <c r="X2363" s="158"/>
      <c r="Y2363" s="152"/>
      <c r="Z2363" s="123"/>
      <c r="AA2363" s="124"/>
      <c r="AB2363" s="118"/>
      <c r="AC2363" s="135"/>
      <c r="AD2363" s="135"/>
      <c r="AE2363" s="144"/>
      <c r="AF2363" s="145"/>
      <c r="AG2363" s="135"/>
    </row>
    <row r="2364" spans="1:33" hidden="1">
      <c r="A2364" s="61" t="s">
        <v>7147</v>
      </c>
      <c r="B2364" s="31" t="s">
        <v>136</v>
      </c>
      <c r="C2364" s="32" t="s">
        <v>3266</v>
      </c>
      <c r="D2364" s="32" t="s">
        <v>3257</v>
      </c>
      <c r="E2364" s="32" t="s">
        <v>2115</v>
      </c>
      <c r="F2364" s="32" t="s">
        <v>2119</v>
      </c>
      <c r="G2364" s="34" t="s">
        <v>2108</v>
      </c>
      <c r="H2364" s="35" t="s">
        <v>1986</v>
      </c>
      <c r="I2364" s="313">
        <v>12767</v>
      </c>
      <c r="J2364" s="341">
        <v>2056</v>
      </c>
      <c r="K2364" s="357">
        <v>34</v>
      </c>
      <c r="L2364" s="327">
        <v>1890.85</v>
      </c>
      <c r="M2364" s="18">
        <f t="shared" si="346"/>
        <v>2.6631158E-3</v>
      </c>
      <c r="N2364" s="18">
        <f t="shared" si="347"/>
        <v>2.8957166999999998E-3</v>
      </c>
      <c r="O2364" s="36">
        <f t="shared" si="348"/>
        <v>1.462825E-4</v>
      </c>
      <c r="P2364" s="362">
        <f t="shared" si="349"/>
        <v>15652</v>
      </c>
      <c r="Q2364" s="208"/>
      <c r="R2364" s="208"/>
      <c r="S2364" s="208"/>
      <c r="T2364" s="208"/>
      <c r="U2364" s="201">
        <f t="shared" si="350"/>
        <v>15652</v>
      </c>
      <c r="V2364" s="223">
        <f t="shared" si="345"/>
        <v>15652</v>
      </c>
      <c r="W2364" s="155"/>
      <c r="X2364" s="158"/>
      <c r="Y2364" s="152"/>
      <c r="Z2364" s="123"/>
      <c r="AA2364" s="124"/>
      <c r="AB2364" s="118"/>
      <c r="AC2364" s="135"/>
      <c r="AD2364" s="135"/>
      <c r="AE2364" s="144"/>
      <c r="AF2364" s="145"/>
      <c r="AG2364" s="135"/>
    </row>
    <row r="2365" spans="1:33" hidden="1">
      <c r="A2365" s="61" t="s">
        <v>7148</v>
      </c>
      <c r="B2365" s="31" t="s">
        <v>137</v>
      </c>
      <c r="C2365" s="32" t="s">
        <v>3266</v>
      </c>
      <c r="D2365" s="32" t="s">
        <v>3257</v>
      </c>
      <c r="E2365" s="32" t="s">
        <v>2120</v>
      </c>
      <c r="F2365" s="32">
        <v>3</v>
      </c>
      <c r="G2365" s="34" t="s">
        <v>2109</v>
      </c>
      <c r="H2365" s="35" t="s">
        <v>1987</v>
      </c>
      <c r="I2365" s="313">
        <v>30517</v>
      </c>
      <c r="J2365" s="341">
        <v>4380</v>
      </c>
      <c r="K2365" s="357">
        <v>71</v>
      </c>
      <c r="L2365" s="327">
        <v>2026.46</v>
      </c>
      <c r="M2365" s="18">
        <f t="shared" si="346"/>
        <v>2.3265719999999998E-3</v>
      </c>
      <c r="N2365" s="18">
        <f t="shared" si="347"/>
        <v>5.0286634000000002E-3</v>
      </c>
      <c r="O2365" s="36">
        <f t="shared" si="348"/>
        <v>2.540323E-4</v>
      </c>
      <c r="P2365" s="362">
        <f t="shared" si="349"/>
        <v>27181</v>
      </c>
      <c r="Q2365" s="208"/>
      <c r="R2365" s="208"/>
      <c r="S2365" s="208"/>
      <c r="T2365" s="208"/>
      <c r="U2365" s="201">
        <f t="shared" si="350"/>
        <v>27181</v>
      </c>
      <c r="V2365" s="223">
        <f t="shared" si="345"/>
        <v>27181</v>
      </c>
      <c r="W2365" s="155"/>
      <c r="X2365" s="158"/>
      <c r="Y2365" s="152"/>
      <c r="Z2365" s="123"/>
      <c r="AA2365" s="124"/>
      <c r="AB2365" s="118"/>
      <c r="AC2365" s="135"/>
      <c r="AD2365" s="135"/>
      <c r="AE2365" s="144"/>
      <c r="AF2365" s="145"/>
      <c r="AG2365" s="135"/>
    </row>
    <row r="2366" spans="1:33" hidden="1">
      <c r="A2366" s="61" t="s">
        <v>7149</v>
      </c>
      <c r="B2366" s="31" t="s">
        <v>138</v>
      </c>
      <c r="C2366" s="32" t="s">
        <v>3266</v>
      </c>
      <c r="D2366" s="32" t="s">
        <v>3266</v>
      </c>
      <c r="E2366" s="32" t="s">
        <v>2116</v>
      </c>
      <c r="F2366" s="32" t="s">
        <v>2119</v>
      </c>
      <c r="G2366" s="34" t="s">
        <v>2108</v>
      </c>
      <c r="H2366" s="35" t="s">
        <v>1988</v>
      </c>
      <c r="I2366" s="313">
        <v>5988</v>
      </c>
      <c r="J2366" s="341">
        <v>942</v>
      </c>
      <c r="K2366" s="357">
        <v>31</v>
      </c>
      <c r="L2366" s="327">
        <v>1394.11</v>
      </c>
      <c r="M2366" s="18">
        <f t="shared" si="346"/>
        <v>5.1770206999999999E-3</v>
      </c>
      <c r="N2366" s="18">
        <f t="shared" si="347"/>
        <v>3.4981124E-3</v>
      </c>
      <c r="O2366" s="36">
        <f t="shared" si="348"/>
        <v>1.7671359999999999E-4</v>
      </c>
      <c r="P2366" s="362">
        <f t="shared" si="349"/>
        <v>18908</v>
      </c>
      <c r="Q2366" s="208"/>
      <c r="R2366" s="208"/>
      <c r="S2366" s="208"/>
      <c r="T2366" s="208"/>
      <c r="U2366" s="201">
        <f t="shared" si="350"/>
        <v>18908</v>
      </c>
      <c r="V2366" s="223">
        <f t="shared" si="345"/>
        <v>18908</v>
      </c>
      <c r="W2366" s="155"/>
      <c r="X2366" s="158"/>
      <c r="Y2366" s="152"/>
      <c r="Z2366" s="123"/>
      <c r="AA2366" s="124"/>
      <c r="AB2366" s="118"/>
      <c r="AC2366" s="135"/>
      <c r="AD2366" s="135"/>
      <c r="AE2366" s="144"/>
      <c r="AF2366" s="145"/>
      <c r="AG2366" s="135"/>
    </row>
    <row r="2367" spans="1:33" hidden="1">
      <c r="A2367" s="61" t="s">
        <v>7150</v>
      </c>
      <c r="B2367" s="31" t="s">
        <v>139</v>
      </c>
      <c r="C2367" s="32" t="s">
        <v>3266</v>
      </c>
      <c r="D2367" s="32" t="s">
        <v>3266</v>
      </c>
      <c r="E2367" s="32" t="s">
        <v>2115</v>
      </c>
      <c r="F2367" s="32">
        <v>3</v>
      </c>
      <c r="G2367" s="34" t="s">
        <v>2109</v>
      </c>
      <c r="H2367" s="35" t="s">
        <v>1989</v>
      </c>
      <c r="I2367" s="313">
        <v>10144</v>
      </c>
      <c r="J2367" s="341">
        <v>1418</v>
      </c>
      <c r="K2367" s="357">
        <v>75</v>
      </c>
      <c r="L2367" s="327">
        <v>1541.25</v>
      </c>
      <c r="M2367" s="18">
        <f t="shared" si="346"/>
        <v>7.3935331000000003E-3</v>
      </c>
      <c r="N2367" s="18">
        <f t="shared" si="347"/>
        <v>6.8022902999999996E-3</v>
      </c>
      <c r="O2367" s="36">
        <f t="shared" si="348"/>
        <v>3.4363040000000002E-4</v>
      </c>
      <c r="P2367" s="362">
        <f t="shared" si="349"/>
        <v>36768</v>
      </c>
      <c r="Q2367" s="208"/>
      <c r="R2367" s="208"/>
      <c r="S2367" s="208"/>
      <c r="T2367" s="208"/>
      <c r="U2367" s="201">
        <f t="shared" si="350"/>
        <v>36768</v>
      </c>
      <c r="V2367" s="223">
        <f t="shared" si="345"/>
        <v>36768</v>
      </c>
      <c r="W2367" s="155"/>
      <c r="X2367" s="158"/>
      <c r="Y2367" s="152"/>
      <c r="Z2367" s="123"/>
      <c r="AA2367" s="124"/>
      <c r="AB2367" s="118"/>
      <c r="AC2367" s="135"/>
      <c r="AD2367" s="135"/>
      <c r="AE2367" s="144"/>
      <c r="AF2367" s="145"/>
      <c r="AG2367" s="135"/>
    </row>
    <row r="2368" spans="1:33" hidden="1">
      <c r="A2368" s="61" t="s">
        <v>7151</v>
      </c>
      <c r="B2368" s="31" t="s">
        <v>140</v>
      </c>
      <c r="C2368" s="32" t="s">
        <v>3266</v>
      </c>
      <c r="D2368" s="32" t="s">
        <v>3266</v>
      </c>
      <c r="E2368" s="32" t="s">
        <v>2120</v>
      </c>
      <c r="F2368" s="32">
        <v>3</v>
      </c>
      <c r="G2368" s="34" t="s">
        <v>2109</v>
      </c>
      <c r="H2368" s="35" t="s">
        <v>1990</v>
      </c>
      <c r="I2368" s="313">
        <v>7617</v>
      </c>
      <c r="J2368" s="341">
        <v>1130</v>
      </c>
      <c r="K2368" s="357">
        <v>21</v>
      </c>
      <c r="L2368" s="327">
        <v>2362.6</v>
      </c>
      <c r="M2368" s="18">
        <f t="shared" si="346"/>
        <v>2.7569908999999998E-3</v>
      </c>
      <c r="N2368" s="18">
        <f t="shared" si="347"/>
        <v>1.3186318000000001E-3</v>
      </c>
      <c r="O2368" s="36">
        <f t="shared" si="348"/>
        <v>6.6613100000000001E-5</v>
      </c>
      <c r="P2368" s="362">
        <f t="shared" si="349"/>
        <v>7127</v>
      </c>
      <c r="Q2368" s="208"/>
      <c r="R2368" s="208"/>
      <c r="S2368" s="208"/>
      <c r="T2368" s="208"/>
      <c r="U2368" s="201">
        <f t="shared" si="350"/>
        <v>7127</v>
      </c>
      <c r="V2368" s="223">
        <f t="shared" si="345"/>
        <v>7127</v>
      </c>
      <c r="W2368" s="155"/>
      <c r="X2368" s="158"/>
      <c r="Y2368" s="152"/>
      <c r="Z2368" s="123"/>
      <c r="AA2368" s="124"/>
      <c r="AB2368" s="118"/>
      <c r="AC2368" s="135"/>
      <c r="AD2368" s="135"/>
      <c r="AE2368" s="144"/>
      <c r="AF2368" s="145"/>
      <c r="AG2368" s="135"/>
    </row>
    <row r="2369" spans="1:33" hidden="1">
      <c r="A2369" s="61" t="s">
        <v>7152</v>
      </c>
      <c r="B2369" s="31" t="s">
        <v>141</v>
      </c>
      <c r="C2369" s="32" t="s">
        <v>3266</v>
      </c>
      <c r="D2369" s="32" t="s">
        <v>3266</v>
      </c>
      <c r="E2369" s="32" t="s">
        <v>2122</v>
      </c>
      <c r="F2369" s="32">
        <v>3</v>
      </c>
      <c r="G2369" s="34" t="s">
        <v>2109</v>
      </c>
      <c r="H2369" s="35" t="s">
        <v>1991</v>
      </c>
      <c r="I2369" s="313">
        <v>6863</v>
      </c>
      <c r="J2369" s="341">
        <v>934</v>
      </c>
      <c r="K2369" s="357">
        <v>60</v>
      </c>
      <c r="L2369" s="327">
        <v>1192.9100000000001</v>
      </c>
      <c r="M2369" s="18">
        <f t="shared" si="346"/>
        <v>8.7425323999999992E-3</v>
      </c>
      <c r="N2369" s="18">
        <f t="shared" si="347"/>
        <v>6.8450472E-3</v>
      </c>
      <c r="O2369" s="36">
        <f t="shared" si="348"/>
        <v>3.457903E-4</v>
      </c>
      <c r="P2369" s="362">
        <f t="shared" si="349"/>
        <v>36999</v>
      </c>
      <c r="Q2369" s="208"/>
      <c r="R2369" s="208"/>
      <c r="S2369" s="208"/>
      <c r="T2369" s="208"/>
      <c r="U2369" s="201">
        <f t="shared" si="350"/>
        <v>36999</v>
      </c>
      <c r="V2369" s="223">
        <f t="shared" si="345"/>
        <v>36999</v>
      </c>
      <c r="W2369" s="155"/>
      <c r="X2369" s="158"/>
      <c r="Y2369" s="152"/>
      <c r="Z2369" s="123"/>
      <c r="AA2369" s="124"/>
      <c r="AB2369" s="118"/>
      <c r="AC2369" s="135"/>
      <c r="AD2369" s="135"/>
      <c r="AE2369" s="144"/>
      <c r="AF2369" s="145"/>
      <c r="AG2369" s="135"/>
    </row>
    <row r="2370" spans="1:33" hidden="1">
      <c r="A2370" s="61" t="s">
        <v>7153</v>
      </c>
      <c r="B2370" s="31" t="s">
        <v>142</v>
      </c>
      <c r="C2370" s="32" t="s">
        <v>3266</v>
      </c>
      <c r="D2370" s="32" t="s">
        <v>3266</v>
      </c>
      <c r="E2370" s="32" t="s">
        <v>2124</v>
      </c>
      <c r="F2370" s="32">
        <v>3</v>
      </c>
      <c r="G2370" s="34" t="s">
        <v>2109</v>
      </c>
      <c r="H2370" s="35" t="s">
        <v>1992</v>
      </c>
      <c r="I2370" s="313">
        <v>47425</v>
      </c>
      <c r="J2370" s="341">
        <v>6817</v>
      </c>
      <c r="K2370" s="357">
        <v>97</v>
      </c>
      <c r="L2370" s="327">
        <v>2610.1</v>
      </c>
      <c r="M2370" s="18">
        <f t="shared" si="346"/>
        <v>2.0453347E-3</v>
      </c>
      <c r="N2370" s="18">
        <f t="shared" si="347"/>
        <v>5.3419586999999998E-3</v>
      </c>
      <c r="O2370" s="36">
        <f t="shared" si="348"/>
        <v>2.6985900000000001E-4</v>
      </c>
      <c r="P2370" s="362">
        <f t="shared" si="349"/>
        <v>28874</v>
      </c>
      <c r="Q2370" s="208"/>
      <c r="R2370" s="208"/>
      <c r="S2370" s="208"/>
      <c r="T2370" s="208"/>
      <c r="U2370" s="201">
        <f t="shared" si="350"/>
        <v>28874</v>
      </c>
      <c r="V2370" s="223">
        <f t="shared" si="345"/>
        <v>28874</v>
      </c>
      <c r="W2370" s="155"/>
      <c r="X2370" s="158"/>
      <c r="Y2370" s="152"/>
      <c r="Z2370" s="123"/>
      <c r="AA2370" s="124"/>
      <c r="AB2370" s="118"/>
      <c r="AC2370" s="135"/>
      <c r="AD2370" s="135"/>
      <c r="AE2370" s="144"/>
      <c r="AF2370" s="145"/>
      <c r="AG2370" s="135"/>
    </row>
    <row r="2371" spans="1:33" hidden="1">
      <c r="A2371" s="61" t="s">
        <v>7154</v>
      </c>
      <c r="B2371" s="31" t="s">
        <v>143</v>
      </c>
      <c r="C2371" s="32" t="s">
        <v>3266</v>
      </c>
      <c r="D2371" s="32" t="s">
        <v>1993</v>
      </c>
      <c r="E2371" s="32" t="s">
        <v>2116</v>
      </c>
      <c r="F2371" s="32" t="s">
        <v>2117</v>
      </c>
      <c r="G2371" s="34" t="s">
        <v>2107</v>
      </c>
      <c r="H2371" s="35" t="s">
        <v>1994</v>
      </c>
      <c r="I2371" s="313">
        <v>18437</v>
      </c>
      <c r="J2371" s="341">
        <v>2311</v>
      </c>
      <c r="K2371" s="357">
        <v>65</v>
      </c>
      <c r="L2371" s="327">
        <v>1779.38</v>
      </c>
      <c r="M2371" s="18">
        <f t="shared" si="346"/>
        <v>3.5255193000000001E-3</v>
      </c>
      <c r="N2371" s="18">
        <f t="shared" si="347"/>
        <v>4.5788280000000001E-3</v>
      </c>
      <c r="O2371" s="36">
        <f t="shared" si="348"/>
        <v>2.31308E-4</v>
      </c>
      <c r="P2371" s="362">
        <f t="shared" si="349"/>
        <v>24749</v>
      </c>
      <c r="Q2371" s="208"/>
      <c r="R2371" s="208"/>
      <c r="S2371" s="208"/>
      <c r="T2371" s="208"/>
      <c r="U2371" s="201">
        <f t="shared" si="350"/>
        <v>24749</v>
      </c>
      <c r="V2371" s="223">
        <f t="shared" si="345"/>
        <v>24749</v>
      </c>
      <c r="W2371" s="155"/>
      <c r="X2371" s="158"/>
      <c r="Y2371" s="152"/>
      <c r="Z2371" s="123"/>
      <c r="AA2371" s="124"/>
      <c r="AB2371" s="118"/>
      <c r="AC2371" s="135"/>
      <c r="AD2371" s="135"/>
      <c r="AE2371" s="144"/>
      <c r="AF2371" s="145"/>
      <c r="AG2371" s="135"/>
    </row>
    <row r="2372" spans="1:33" hidden="1">
      <c r="A2372" s="61" t="s">
        <v>7155</v>
      </c>
      <c r="B2372" s="31" t="s">
        <v>144</v>
      </c>
      <c r="C2372" s="32" t="s">
        <v>3266</v>
      </c>
      <c r="D2372" s="32" t="s">
        <v>1993</v>
      </c>
      <c r="E2372" s="32" t="s">
        <v>2115</v>
      </c>
      <c r="F2372" s="32">
        <v>3</v>
      </c>
      <c r="G2372" s="34" t="s">
        <v>2109</v>
      </c>
      <c r="H2372" s="35" t="s">
        <v>1995</v>
      </c>
      <c r="I2372" s="313">
        <v>11415</v>
      </c>
      <c r="J2372" s="341">
        <v>1639</v>
      </c>
      <c r="K2372" s="357">
        <v>86</v>
      </c>
      <c r="L2372" s="327">
        <v>1586.24</v>
      </c>
      <c r="M2372" s="18">
        <f t="shared" si="346"/>
        <v>7.5339465000000003E-3</v>
      </c>
      <c r="N2372" s="18">
        <f t="shared" si="347"/>
        <v>7.7845333999999999E-3</v>
      </c>
      <c r="O2372" s="36">
        <f t="shared" si="348"/>
        <v>3.932502E-4</v>
      </c>
      <c r="P2372" s="362">
        <f t="shared" si="349"/>
        <v>42077</v>
      </c>
      <c r="Q2372" s="208"/>
      <c r="R2372" s="208"/>
      <c r="S2372" s="208"/>
      <c r="T2372" s="208"/>
      <c r="U2372" s="201">
        <f t="shared" si="350"/>
        <v>42077</v>
      </c>
      <c r="V2372" s="223">
        <f t="shared" si="345"/>
        <v>42077</v>
      </c>
      <c r="W2372" s="155"/>
      <c r="X2372" s="158"/>
      <c r="Y2372" s="152"/>
      <c r="Z2372" s="123"/>
      <c r="AA2372" s="124"/>
      <c r="AB2372" s="118"/>
      <c r="AC2372" s="135"/>
      <c r="AD2372" s="135"/>
      <c r="AE2372" s="144"/>
      <c r="AF2372" s="145"/>
      <c r="AG2372" s="135"/>
    </row>
    <row r="2373" spans="1:33" hidden="1">
      <c r="A2373" s="61" t="s">
        <v>7156</v>
      </c>
      <c r="B2373" s="31" t="s">
        <v>145</v>
      </c>
      <c r="C2373" s="32" t="s">
        <v>3266</v>
      </c>
      <c r="D2373" s="32" t="s">
        <v>1993</v>
      </c>
      <c r="E2373" s="32" t="s">
        <v>2120</v>
      </c>
      <c r="F2373" s="32">
        <v>3</v>
      </c>
      <c r="G2373" s="34" t="s">
        <v>2109</v>
      </c>
      <c r="H2373" s="35" t="s">
        <v>1996</v>
      </c>
      <c r="I2373" s="313">
        <v>7524</v>
      </c>
      <c r="J2373" s="341">
        <v>1122</v>
      </c>
      <c r="K2373" s="357">
        <v>44</v>
      </c>
      <c r="L2373" s="327">
        <v>1420.83</v>
      </c>
      <c r="M2373" s="18">
        <f t="shared" si="346"/>
        <v>5.8479532000000004E-3</v>
      </c>
      <c r="N2373" s="18">
        <f t="shared" si="347"/>
        <v>4.6180073999999996E-3</v>
      </c>
      <c r="O2373" s="36">
        <f t="shared" si="348"/>
        <v>2.332872E-4</v>
      </c>
      <c r="P2373" s="362">
        <f t="shared" si="349"/>
        <v>24961</v>
      </c>
      <c r="Q2373" s="208"/>
      <c r="R2373" s="208"/>
      <c r="S2373" s="208"/>
      <c r="T2373" s="208"/>
      <c r="U2373" s="201">
        <f t="shared" si="350"/>
        <v>24961</v>
      </c>
      <c r="V2373" s="223">
        <f t="shared" ref="V2373:V2382" si="351">MIN(P2373:S2373)</f>
        <v>24961</v>
      </c>
      <c r="W2373" s="155"/>
      <c r="X2373" s="158"/>
      <c r="Y2373" s="152"/>
      <c r="Z2373" s="123"/>
      <c r="AA2373" s="124"/>
      <c r="AB2373" s="118"/>
      <c r="AC2373" s="135"/>
      <c r="AD2373" s="135"/>
      <c r="AE2373" s="144"/>
      <c r="AF2373" s="145"/>
      <c r="AG2373" s="135"/>
    </row>
    <row r="2374" spans="1:33" hidden="1">
      <c r="A2374" s="61" t="s">
        <v>7157</v>
      </c>
      <c r="B2374" s="31" t="s">
        <v>146</v>
      </c>
      <c r="C2374" s="32" t="s">
        <v>3266</v>
      </c>
      <c r="D2374" s="32" t="s">
        <v>1993</v>
      </c>
      <c r="E2374" s="32" t="s">
        <v>2122</v>
      </c>
      <c r="F2374" s="32" t="s">
        <v>2119</v>
      </c>
      <c r="G2374" s="34" t="s">
        <v>2108</v>
      </c>
      <c r="H2374" s="35" t="s">
        <v>1997</v>
      </c>
      <c r="I2374" s="313">
        <v>5490</v>
      </c>
      <c r="J2374" s="341">
        <v>792</v>
      </c>
      <c r="K2374" s="357">
        <v>52</v>
      </c>
      <c r="L2374" s="327">
        <v>1184.3</v>
      </c>
      <c r="M2374" s="18">
        <f t="shared" si="346"/>
        <v>9.4717667999999998E-3</v>
      </c>
      <c r="N2374" s="18">
        <f t="shared" si="347"/>
        <v>6.3342390000000002E-3</v>
      </c>
      <c r="O2374" s="36">
        <f t="shared" si="348"/>
        <v>3.1998589999999999E-4</v>
      </c>
      <c r="P2374" s="362">
        <f t="shared" si="349"/>
        <v>34238</v>
      </c>
      <c r="Q2374" s="208"/>
      <c r="R2374" s="208"/>
      <c r="S2374" s="208"/>
      <c r="T2374" s="208"/>
      <c r="U2374" s="201">
        <f t="shared" si="350"/>
        <v>34238</v>
      </c>
      <c r="V2374" s="223">
        <f t="shared" si="351"/>
        <v>34238</v>
      </c>
      <c r="W2374" s="155"/>
      <c r="X2374" s="158"/>
      <c r="Y2374" s="152"/>
      <c r="Z2374" s="123"/>
      <c r="AA2374" s="124"/>
      <c r="AB2374" s="118"/>
      <c r="AC2374" s="135"/>
      <c r="AD2374" s="135"/>
      <c r="AE2374" s="144"/>
      <c r="AF2374" s="145"/>
      <c r="AG2374" s="135"/>
    </row>
    <row r="2375" spans="1:33" hidden="1">
      <c r="A2375" s="61" t="s">
        <v>7158</v>
      </c>
      <c r="B2375" s="31" t="s">
        <v>147</v>
      </c>
      <c r="C2375" s="32" t="s">
        <v>3266</v>
      </c>
      <c r="D2375" s="32" t="s">
        <v>1993</v>
      </c>
      <c r="E2375" s="32" t="s">
        <v>2124</v>
      </c>
      <c r="F2375" s="32">
        <v>3</v>
      </c>
      <c r="G2375" s="34" t="s">
        <v>2109</v>
      </c>
      <c r="H2375" s="35" t="s">
        <v>1998</v>
      </c>
      <c r="I2375" s="313">
        <v>8441</v>
      </c>
      <c r="J2375" s="341">
        <v>1129</v>
      </c>
      <c r="K2375" s="357">
        <v>90</v>
      </c>
      <c r="L2375" s="327">
        <v>1564.23</v>
      </c>
      <c r="M2375" s="18">
        <f t="shared" si="346"/>
        <v>1.06622438E-2</v>
      </c>
      <c r="N2375" s="18">
        <f t="shared" si="347"/>
        <v>7.6955903000000001E-3</v>
      </c>
      <c r="O2375" s="36">
        <f t="shared" si="348"/>
        <v>3.8875710000000003E-4</v>
      </c>
      <c r="P2375" s="362">
        <f t="shared" si="349"/>
        <v>41597</v>
      </c>
      <c r="Q2375" s="208"/>
      <c r="R2375" s="208"/>
      <c r="S2375" s="208"/>
      <c r="T2375" s="208"/>
      <c r="U2375" s="201">
        <f t="shared" si="350"/>
        <v>41597</v>
      </c>
      <c r="V2375" s="223">
        <f t="shared" si="351"/>
        <v>41597</v>
      </c>
      <c r="W2375" s="155"/>
      <c r="X2375" s="158"/>
      <c r="Y2375" s="152"/>
      <c r="Z2375" s="123"/>
      <c r="AA2375" s="124"/>
      <c r="AB2375" s="118"/>
      <c r="AC2375" s="135"/>
      <c r="AD2375" s="135"/>
      <c r="AE2375" s="144"/>
      <c r="AF2375" s="145"/>
      <c r="AG2375" s="135"/>
    </row>
    <row r="2376" spans="1:33" hidden="1">
      <c r="A2376" s="61" t="s">
        <v>7159</v>
      </c>
      <c r="B2376" s="31" t="s">
        <v>148</v>
      </c>
      <c r="C2376" s="32" t="s">
        <v>3266</v>
      </c>
      <c r="D2376" s="32" t="s">
        <v>1993</v>
      </c>
      <c r="E2376" s="32" t="s">
        <v>2126</v>
      </c>
      <c r="F2376" s="32" t="s">
        <v>2119</v>
      </c>
      <c r="G2376" s="34" t="s">
        <v>2108</v>
      </c>
      <c r="H2376" s="35" t="s">
        <v>1999</v>
      </c>
      <c r="I2376" s="313">
        <v>2969</v>
      </c>
      <c r="J2376" s="341">
        <v>468</v>
      </c>
      <c r="K2376" s="357">
        <v>37</v>
      </c>
      <c r="L2376" s="327">
        <v>1345.07</v>
      </c>
      <c r="M2376" s="18">
        <f t="shared" si="346"/>
        <v>1.24621084E-2</v>
      </c>
      <c r="N2376" s="18">
        <f t="shared" si="347"/>
        <v>4.3360320999999997E-3</v>
      </c>
      <c r="O2376" s="36">
        <f t="shared" si="348"/>
        <v>2.1904269999999999E-4</v>
      </c>
      <c r="P2376" s="362">
        <f t="shared" si="349"/>
        <v>23437</v>
      </c>
      <c r="Q2376" s="208"/>
      <c r="R2376" s="208"/>
      <c r="S2376" s="208"/>
      <c r="T2376" s="208"/>
      <c r="U2376" s="201">
        <f t="shared" si="350"/>
        <v>23437</v>
      </c>
      <c r="V2376" s="223">
        <f t="shared" si="351"/>
        <v>23437</v>
      </c>
      <c r="W2376" s="155"/>
      <c r="X2376" s="158"/>
      <c r="Y2376" s="152"/>
      <c r="Z2376" s="123"/>
      <c r="AA2376" s="124"/>
      <c r="AB2376" s="118"/>
      <c r="AC2376" s="135"/>
      <c r="AD2376" s="135"/>
      <c r="AE2376" s="144"/>
      <c r="AF2376" s="145"/>
      <c r="AG2376" s="135"/>
    </row>
    <row r="2377" spans="1:33" hidden="1">
      <c r="A2377" s="61" t="s">
        <v>7160</v>
      </c>
      <c r="B2377" s="31" t="s">
        <v>149</v>
      </c>
      <c r="C2377" s="32" t="s">
        <v>3266</v>
      </c>
      <c r="D2377" s="32" t="s">
        <v>1993</v>
      </c>
      <c r="E2377" s="32" t="s">
        <v>2133</v>
      </c>
      <c r="F2377" s="32" t="s">
        <v>2119</v>
      </c>
      <c r="G2377" s="34" t="s">
        <v>2108</v>
      </c>
      <c r="H2377" s="35" t="s">
        <v>2305</v>
      </c>
      <c r="I2377" s="313">
        <v>4880</v>
      </c>
      <c r="J2377" s="341">
        <v>654</v>
      </c>
      <c r="K2377" s="357">
        <v>12</v>
      </c>
      <c r="L2377" s="327">
        <v>1338.18</v>
      </c>
      <c r="M2377" s="18">
        <f t="shared" si="346"/>
        <v>2.4590163000000002E-3</v>
      </c>
      <c r="N2377" s="18">
        <f t="shared" si="347"/>
        <v>1.201779E-3</v>
      </c>
      <c r="O2377" s="36">
        <f t="shared" si="348"/>
        <v>6.07101E-5</v>
      </c>
      <c r="P2377" s="362">
        <f t="shared" si="349"/>
        <v>6495</v>
      </c>
      <c r="Q2377" s="208"/>
      <c r="R2377" s="208"/>
      <c r="S2377" s="208"/>
      <c r="T2377" s="208"/>
      <c r="U2377" s="201">
        <f t="shared" si="350"/>
        <v>6495</v>
      </c>
      <c r="V2377" s="223">
        <f t="shared" si="351"/>
        <v>6495</v>
      </c>
      <c r="W2377" s="155"/>
      <c r="X2377" s="158"/>
      <c r="Y2377" s="152"/>
      <c r="Z2377" s="123"/>
      <c r="AA2377" s="124"/>
      <c r="AB2377" s="118"/>
      <c r="AC2377" s="135"/>
      <c r="AD2377" s="135"/>
      <c r="AE2377" s="144"/>
      <c r="AF2377" s="145"/>
      <c r="AG2377" s="135"/>
    </row>
    <row r="2378" spans="1:33" hidden="1">
      <c r="A2378" s="61" t="s">
        <v>7161</v>
      </c>
      <c r="B2378" s="31" t="s">
        <v>150</v>
      </c>
      <c r="C2378" s="32" t="s">
        <v>3266</v>
      </c>
      <c r="D2378" s="32" t="s">
        <v>1993</v>
      </c>
      <c r="E2378" s="32" t="s">
        <v>2157</v>
      </c>
      <c r="F2378" s="32" t="s">
        <v>2119</v>
      </c>
      <c r="G2378" s="34" t="s">
        <v>2108</v>
      </c>
      <c r="H2378" s="35" t="s">
        <v>1994</v>
      </c>
      <c r="I2378" s="313">
        <v>10005</v>
      </c>
      <c r="J2378" s="341">
        <v>1601</v>
      </c>
      <c r="K2378" s="357">
        <v>80</v>
      </c>
      <c r="L2378" s="327">
        <v>1205.57</v>
      </c>
      <c r="M2378" s="18">
        <f t="shared" si="346"/>
        <v>7.9960019000000007E-3</v>
      </c>
      <c r="N2378" s="18">
        <f t="shared" si="347"/>
        <v>1.0618710599999999E-2</v>
      </c>
      <c r="O2378" s="36">
        <f t="shared" si="348"/>
        <v>5.3642399999999997E-4</v>
      </c>
      <c r="P2378" s="362">
        <f t="shared" si="349"/>
        <v>57397</v>
      </c>
      <c r="Q2378" s="208"/>
      <c r="R2378" s="208"/>
      <c r="S2378" s="208"/>
      <c r="T2378" s="208"/>
      <c r="U2378" s="201">
        <f t="shared" si="350"/>
        <v>57397</v>
      </c>
      <c r="V2378" s="223">
        <f t="shared" si="351"/>
        <v>57397</v>
      </c>
      <c r="W2378" s="155"/>
      <c r="X2378" s="158"/>
      <c r="Y2378" s="152"/>
      <c r="Z2378" s="123"/>
      <c r="AA2378" s="124"/>
      <c r="AB2378" s="118"/>
      <c r="AC2378" s="135"/>
      <c r="AD2378" s="135"/>
      <c r="AE2378" s="144"/>
      <c r="AF2378" s="145"/>
      <c r="AG2378" s="135"/>
    </row>
    <row r="2379" spans="1:33" hidden="1">
      <c r="A2379" s="61" t="s">
        <v>7162</v>
      </c>
      <c r="B2379" s="31" t="s">
        <v>151</v>
      </c>
      <c r="C2379" s="32" t="s">
        <v>3266</v>
      </c>
      <c r="D2379" s="32" t="s">
        <v>2292</v>
      </c>
      <c r="E2379" s="32" t="s">
        <v>2116</v>
      </c>
      <c r="F2379" s="32" t="s">
        <v>2117</v>
      </c>
      <c r="G2379" s="34" t="s">
        <v>2107</v>
      </c>
      <c r="H2379" s="35" t="s">
        <v>2000</v>
      </c>
      <c r="I2379" s="313">
        <v>99106</v>
      </c>
      <c r="J2379" s="341">
        <v>12436</v>
      </c>
      <c r="K2379" s="357">
        <v>260</v>
      </c>
      <c r="L2379" s="327">
        <v>2417.66</v>
      </c>
      <c r="M2379" s="18">
        <f t="shared" si="346"/>
        <v>2.6234536000000002E-3</v>
      </c>
      <c r="N2379" s="18">
        <f t="shared" si="347"/>
        <v>1.34945645E-2</v>
      </c>
      <c r="O2379" s="36">
        <f t="shared" si="348"/>
        <v>6.8170310000000001E-4</v>
      </c>
      <c r="P2379" s="362">
        <f t="shared" si="349"/>
        <v>72942</v>
      </c>
      <c r="Q2379" s="208"/>
      <c r="R2379" s="208"/>
      <c r="S2379" s="208"/>
      <c r="T2379" s="208"/>
      <c r="U2379" s="201">
        <f t="shared" si="350"/>
        <v>72942</v>
      </c>
      <c r="V2379" s="223">
        <f t="shared" si="351"/>
        <v>72942</v>
      </c>
      <c r="W2379" s="155"/>
      <c r="X2379" s="158"/>
      <c r="Y2379" s="152"/>
      <c r="Z2379" s="123"/>
      <c r="AA2379" s="124"/>
      <c r="AB2379" s="118"/>
      <c r="AC2379" s="135"/>
      <c r="AD2379" s="135"/>
      <c r="AE2379" s="144"/>
      <c r="AF2379" s="145"/>
      <c r="AG2379" s="135"/>
    </row>
    <row r="2380" spans="1:33" hidden="1">
      <c r="A2380" s="61" t="s">
        <v>7163</v>
      </c>
      <c r="B2380" s="31" t="s">
        <v>152</v>
      </c>
      <c r="C2380" s="32" t="s">
        <v>3266</v>
      </c>
      <c r="D2380" s="32" t="s">
        <v>2294</v>
      </c>
      <c r="E2380" s="32" t="s">
        <v>2116</v>
      </c>
      <c r="F2380" s="32" t="s">
        <v>2117</v>
      </c>
      <c r="G2380" s="34" t="s">
        <v>2107</v>
      </c>
      <c r="H2380" s="35" t="s">
        <v>2001</v>
      </c>
      <c r="I2380" s="313">
        <v>72539</v>
      </c>
      <c r="J2380" s="341">
        <v>8168</v>
      </c>
      <c r="K2380" s="357">
        <v>224</v>
      </c>
      <c r="L2380" s="327">
        <v>2279.09</v>
      </c>
      <c r="M2380" s="18">
        <f t="shared" si="346"/>
        <v>3.0879940000000002E-3</v>
      </c>
      <c r="N2380" s="18">
        <f t="shared" si="347"/>
        <v>1.10670201E-2</v>
      </c>
      <c r="O2380" s="36">
        <f t="shared" si="348"/>
        <v>5.5907109999999999E-4</v>
      </c>
      <c r="P2380" s="362">
        <f t="shared" si="349"/>
        <v>59820</v>
      </c>
      <c r="Q2380" s="208"/>
      <c r="R2380" s="208"/>
      <c r="S2380" s="208"/>
      <c r="T2380" s="208"/>
      <c r="U2380" s="201">
        <f t="shared" si="350"/>
        <v>59820</v>
      </c>
      <c r="V2380" s="223">
        <f t="shared" si="351"/>
        <v>59820</v>
      </c>
      <c r="W2380" s="155"/>
      <c r="X2380" s="158"/>
      <c r="Y2380" s="152"/>
      <c r="Z2380" s="123"/>
      <c r="AA2380" s="124"/>
      <c r="AB2380" s="118"/>
      <c r="AC2380" s="135"/>
      <c r="AD2380" s="135"/>
      <c r="AE2380" s="144"/>
      <c r="AF2380" s="145"/>
      <c r="AG2380" s="135"/>
    </row>
    <row r="2381" spans="1:33" hidden="1">
      <c r="A2381" s="61" t="s">
        <v>7164</v>
      </c>
      <c r="B2381" s="31" t="s">
        <v>153</v>
      </c>
      <c r="C2381" s="32" t="s">
        <v>3266</v>
      </c>
      <c r="D2381" s="32" t="s">
        <v>2427</v>
      </c>
      <c r="E2381" s="32" t="s">
        <v>2116</v>
      </c>
      <c r="F2381" s="32" t="s">
        <v>2117</v>
      </c>
      <c r="G2381" s="34" t="s">
        <v>2107</v>
      </c>
      <c r="H2381" s="35" t="s">
        <v>2002</v>
      </c>
      <c r="I2381" s="313">
        <v>62854</v>
      </c>
      <c r="J2381" s="341">
        <v>8240</v>
      </c>
      <c r="K2381" s="357">
        <v>383</v>
      </c>
      <c r="L2381" s="327">
        <v>2212.7199999999998</v>
      </c>
      <c r="M2381" s="18">
        <f t="shared" si="346"/>
        <v>6.0934863999999997E-3</v>
      </c>
      <c r="N2381" s="18">
        <f t="shared" si="347"/>
        <v>2.2691677100000002E-2</v>
      </c>
      <c r="O2381" s="36">
        <f t="shared" si="348"/>
        <v>1.1463123999999999E-3</v>
      </c>
      <c r="P2381" s="362">
        <f t="shared" si="349"/>
        <v>122655</v>
      </c>
      <c r="Q2381" s="208"/>
      <c r="R2381" s="208"/>
      <c r="S2381" s="208"/>
      <c r="T2381" s="208"/>
      <c r="U2381" s="201">
        <f t="shared" si="350"/>
        <v>122655</v>
      </c>
      <c r="V2381" s="223">
        <f t="shared" si="351"/>
        <v>122655</v>
      </c>
      <c r="W2381" s="155"/>
      <c r="X2381" s="158"/>
      <c r="Y2381" s="152"/>
      <c r="Z2381" s="123"/>
      <c r="AA2381" s="124"/>
      <c r="AB2381" s="118"/>
      <c r="AC2381" s="135"/>
      <c r="AD2381" s="135"/>
      <c r="AE2381" s="144"/>
      <c r="AF2381" s="145"/>
      <c r="AG2381" s="135"/>
    </row>
    <row r="2382" spans="1:33" ht="21" hidden="1" thickBot="1">
      <c r="A2382" s="78" t="s">
        <v>7165</v>
      </c>
      <c r="B2382" s="64" t="s">
        <v>154</v>
      </c>
      <c r="C2382" s="65" t="s">
        <v>3266</v>
      </c>
      <c r="D2382" s="65" t="s">
        <v>2296</v>
      </c>
      <c r="E2382" s="65" t="s">
        <v>2116</v>
      </c>
      <c r="F2382" s="65" t="s">
        <v>2117</v>
      </c>
      <c r="G2382" s="66" t="s">
        <v>2107</v>
      </c>
      <c r="H2382" s="67" t="s">
        <v>2003</v>
      </c>
      <c r="I2382" s="313">
        <v>532048</v>
      </c>
      <c r="J2382" s="341">
        <v>60956</v>
      </c>
      <c r="K2382" s="357">
        <v>783</v>
      </c>
      <c r="L2382" s="327">
        <v>3241.24</v>
      </c>
      <c r="M2382" s="68">
        <f t="shared" si="346"/>
        <v>1.4716716999999999E-3</v>
      </c>
      <c r="N2382" s="68">
        <f t="shared" si="347"/>
        <v>2.76768212E-2</v>
      </c>
      <c r="O2382" s="69">
        <f t="shared" si="348"/>
        <v>1.3981463E-3</v>
      </c>
      <c r="P2382" s="362">
        <f t="shared" si="349"/>
        <v>149601</v>
      </c>
      <c r="Q2382" s="208"/>
      <c r="R2382" s="208"/>
      <c r="S2382" s="208"/>
      <c r="T2382" s="208"/>
      <c r="U2382" s="201">
        <f t="shared" si="350"/>
        <v>149601</v>
      </c>
      <c r="V2382" s="223">
        <f t="shared" si="351"/>
        <v>149601</v>
      </c>
      <c r="W2382" s="155"/>
      <c r="X2382" s="158"/>
      <c r="Y2382" s="152"/>
      <c r="Z2382" s="123"/>
      <c r="AA2382" s="124"/>
      <c r="AB2382" s="118"/>
      <c r="AC2382" s="135"/>
      <c r="AD2382" s="135"/>
      <c r="AE2382" s="144"/>
      <c r="AF2382" s="145"/>
      <c r="AG2382" s="135"/>
    </row>
    <row r="2383" spans="1:33" s="9" customFormat="1" ht="21" hidden="1" thickBot="1">
      <c r="A2383" s="86" t="s">
        <v>4983</v>
      </c>
      <c r="B2383" s="87"/>
      <c r="C2383" s="70">
        <v>30</v>
      </c>
      <c r="D2383" s="71" t="s">
        <v>1688</v>
      </c>
      <c r="E2383" s="72"/>
      <c r="F2383" s="72"/>
      <c r="G2383" s="73"/>
      <c r="H2383" s="74"/>
      <c r="I2383" s="173">
        <f>SUM(I2157:I2382)</f>
        <v>3496450</v>
      </c>
      <c r="J2383" s="173">
        <f>SUM(J2157:J2382)</f>
        <v>487729</v>
      </c>
      <c r="K2383" s="332">
        <f>SUM(K2157:K2382)</f>
        <v>12990</v>
      </c>
      <c r="L2383" s="177"/>
      <c r="M2383" s="75"/>
      <c r="N2383" s="75"/>
      <c r="O2383" s="76"/>
      <c r="P2383" s="77">
        <f>SUM(P2157:P2382)</f>
        <v>6143221</v>
      </c>
      <c r="Q2383" s="77">
        <f t="shared" ref="Q2383:T2383" si="352">SUM(Q2157:Q2382)</f>
        <v>0</v>
      </c>
      <c r="R2383" s="77">
        <f t="shared" si="352"/>
        <v>0</v>
      </c>
      <c r="S2383" s="77">
        <f t="shared" si="352"/>
        <v>0</v>
      </c>
      <c r="T2383" s="77">
        <f t="shared" si="352"/>
        <v>0</v>
      </c>
      <c r="U2383" s="265">
        <f>SUM(U2157:U2382)</f>
        <v>6143221</v>
      </c>
      <c r="V2383" s="224"/>
      <c r="W2383" s="154"/>
      <c r="X2383" s="152"/>
      <c r="Y2383" s="154"/>
      <c r="Z2383" s="121"/>
      <c r="AA2383" s="124"/>
      <c r="AB2383" s="121"/>
      <c r="AC2383" s="148"/>
      <c r="AD2383" s="143"/>
      <c r="AE2383" s="143"/>
      <c r="AF2383" s="143"/>
      <c r="AG2383" s="143"/>
    </row>
    <row r="2384" spans="1:33" hidden="1">
      <c r="A2384" s="79" t="s">
        <v>7166</v>
      </c>
      <c r="B2384" s="80" t="s">
        <v>155</v>
      </c>
      <c r="C2384" s="81" t="s">
        <v>3272</v>
      </c>
      <c r="D2384" s="81" t="s">
        <v>2116</v>
      </c>
      <c r="E2384" s="81" t="s">
        <v>2116</v>
      </c>
      <c r="F2384" s="81" t="s">
        <v>2117</v>
      </c>
      <c r="G2384" s="82" t="s">
        <v>2107</v>
      </c>
      <c r="H2384" s="83" t="s">
        <v>2004</v>
      </c>
      <c r="I2384" s="315">
        <v>23950</v>
      </c>
      <c r="J2384" s="341">
        <v>2999</v>
      </c>
      <c r="K2384" s="331">
        <v>182</v>
      </c>
      <c r="L2384" s="329">
        <v>1506.65</v>
      </c>
      <c r="M2384" s="84">
        <f t="shared" ref="M2384:M2415" si="353" xml:space="preserve"> ROUNDDOWN(K2384/I2384,10)</f>
        <v>7.5991649000000001E-3</v>
      </c>
      <c r="N2384" s="84">
        <f t="shared" ref="N2384:N2415" si="354">ROUNDDOWN(J2384*M2384/L2384,10)</f>
        <v>1.51262041E-2</v>
      </c>
      <c r="O2384" s="85">
        <f t="shared" ref="O2384:O2415" si="355">ROUNDDOWN(N2384/$N$2500,10)</f>
        <v>7.6412840000000001E-4</v>
      </c>
      <c r="P2384" s="362">
        <f>ROUNDDOWN(107000000*O2384,0)</f>
        <v>81761</v>
      </c>
      <c r="Q2384" s="229"/>
      <c r="R2384" s="229"/>
      <c r="S2384" s="229"/>
      <c r="T2384" s="229"/>
      <c r="U2384" s="199">
        <f>MIN(P2384:S2384)</f>
        <v>81761</v>
      </c>
      <c r="V2384" s="223">
        <f>MIN(P2384:S2384)</f>
        <v>81761</v>
      </c>
      <c r="W2384" s="155"/>
      <c r="X2384" s="162"/>
      <c r="Y2384" s="164"/>
      <c r="Z2384" s="132"/>
      <c r="AA2384" s="124"/>
      <c r="AB2384" s="119"/>
      <c r="AC2384" s="137"/>
      <c r="AD2384" s="135"/>
      <c r="AE2384" s="144"/>
      <c r="AF2384" s="145"/>
      <c r="AG2384" s="135"/>
    </row>
    <row r="2385" spans="1:33" hidden="1">
      <c r="A2385" s="61" t="s">
        <v>7167</v>
      </c>
      <c r="B2385" s="31" t="s">
        <v>156</v>
      </c>
      <c r="C2385" s="32" t="s">
        <v>3272</v>
      </c>
      <c r="D2385" s="32" t="s">
        <v>2116</v>
      </c>
      <c r="E2385" s="32" t="s">
        <v>2115</v>
      </c>
      <c r="F2385" s="32" t="s">
        <v>2119</v>
      </c>
      <c r="G2385" s="34" t="s">
        <v>2108</v>
      </c>
      <c r="H2385" s="35" t="s">
        <v>2004</v>
      </c>
      <c r="I2385" s="315">
        <v>7543</v>
      </c>
      <c r="J2385" s="341">
        <v>1004</v>
      </c>
      <c r="K2385" s="331">
        <v>82</v>
      </c>
      <c r="L2385" s="327">
        <v>1599.04</v>
      </c>
      <c r="M2385" s="18">
        <f t="shared" si="353"/>
        <v>1.08710062E-2</v>
      </c>
      <c r="N2385" s="18">
        <f t="shared" si="354"/>
        <v>6.8256517000000001E-3</v>
      </c>
      <c r="O2385" s="36">
        <f t="shared" si="355"/>
        <v>3.4481049999999998E-4</v>
      </c>
      <c r="P2385" s="362">
        <f t="shared" ref="P2385:P2448" si="356">ROUNDDOWN(107000000*O2385,0)</f>
        <v>36894</v>
      </c>
      <c r="Q2385" s="229"/>
      <c r="R2385" s="229"/>
      <c r="S2385" s="229"/>
      <c r="T2385" s="229"/>
      <c r="U2385" s="199">
        <f t="shared" ref="U2385:U2448" si="357">MIN(P2385:S2385)</f>
        <v>36894</v>
      </c>
      <c r="V2385" s="223">
        <f t="shared" ref="V2385:V2448" si="358">MIN(P2385:S2385)</f>
        <v>36894</v>
      </c>
      <c r="W2385" s="155"/>
      <c r="X2385" s="162"/>
      <c r="Y2385" s="164"/>
      <c r="Z2385" s="132"/>
      <c r="AA2385" s="124"/>
      <c r="AB2385" s="118"/>
      <c r="AC2385" s="135"/>
      <c r="AD2385" s="135"/>
      <c r="AE2385" s="144"/>
      <c r="AF2385" s="145"/>
      <c r="AG2385" s="135"/>
    </row>
    <row r="2386" spans="1:33" hidden="1">
      <c r="A2386" s="61" t="s">
        <v>7168</v>
      </c>
      <c r="B2386" s="31" t="s">
        <v>157</v>
      </c>
      <c r="C2386" s="32" t="s">
        <v>3272</v>
      </c>
      <c r="D2386" s="32" t="s">
        <v>2116</v>
      </c>
      <c r="E2386" s="32" t="s">
        <v>2120</v>
      </c>
      <c r="F2386" s="32">
        <v>3</v>
      </c>
      <c r="G2386" s="34" t="s">
        <v>2109</v>
      </c>
      <c r="H2386" s="35" t="s">
        <v>2005</v>
      </c>
      <c r="I2386" s="315">
        <v>9093</v>
      </c>
      <c r="J2386" s="341">
        <v>1323</v>
      </c>
      <c r="K2386" s="331">
        <v>67</v>
      </c>
      <c r="L2386" s="327">
        <v>2311.61</v>
      </c>
      <c r="M2386" s="18">
        <f t="shared" si="353"/>
        <v>7.3683052000000004E-3</v>
      </c>
      <c r="N2386" s="18">
        <f t="shared" si="354"/>
        <v>4.2170901000000002E-3</v>
      </c>
      <c r="O2386" s="36">
        <f t="shared" si="355"/>
        <v>2.130341E-4</v>
      </c>
      <c r="P2386" s="362">
        <f t="shared" si="356"/>
        <v>22794</v>
      </c>
      <c r="Q2386" s="229"/>
      <c r="R2386" s="229"/>
      <c r="S2386" s="229"/>
      <c r="T2386" s="229"/>
      <c r="U2386" s="199">
        <f t="shared" si="357"/>
        <v>22794</v>
      </c>
      <c r="V2386" s="223">
        <f t="shared" si="358"/>
        <v>22794</v>
      </c>
      <c r="W2386" s="155"/>
      <c r="X2386" s="162"/>
      <c r="Y2386" s="164"/>
      <c r="Z2386" s="132"/>
      <c r="AA2386" s="124"/>
      <c r="AB2386" s="118"/>
      <c r="AC2386" s="135"/>
      <c r="AD2386" s="135"/>
      <c r="AE2386" s="144"/>
      <c r="AF2386" s="145"/>
      <c r="AG2386" s="135"/>
    </row>
    <row r="2387" spans="1:33" hidden="1">
      <c r="A2387" s="62">
        <v>3201043</v>
      </c>
      <c r="B2387" s="31" t="s">
        <v>158</v>
      </c>
      <c r="C2387" s="32" t="s">
        <v>3272</v>
      </c>
      <c r="D2387" s="32" t="s">
        <v>2116</v>
      </c>
      <c r="E2387" s="32" t="s">
        <v>2122</v>
      </c>
      <c r="F2387" s="32">
        <v>3</v>
      </c>
      <c r="G2387" s="34" t="s">
        <v>2109</v>
      </c>
      <c r="H2387" s="35" t="s">
        <v>2006</v>
      </c>
      <c r="I2387" s="315">
        <v>6718</v>
      </c>
      <c r="J2387" s="341">
        <v>998</v>
      </c>
      <c r="K2387" s="331">
        <v>119</v>
      </c>
      <c r="L2387" s="327">
        <v>1628.51</v>
      </c>
      <c r="M2387" s="18">
        <f t="shared" si="353"/>
        <v>1.77136052E-2</v>
      </c>
      <c r="N2387" s="18">
        <f t="shared" si="354"/>
        <v>1.0855431E-2</v>
      </c>
      <c r="O2387" s="36">
        <f t="shared" si="355"/>
        <v>5.4838230000000003E-4</v>
      </c>
      <c r="P2387" s="362">
        <f t="shared" si="356"/>
        <v>58676</v>
      </c>
      <c r="Q2387" s="229"/>
      <c r="R2387" s="229"/>
      <c r="S2387" s="229"/>
      <c r="T2387" s="229"/>
      <c r="U2387" s="199">
        <f t="shared" si="357"/>
        <v>58676</v>
      </c>
      <c r="V2387" s="223">
        <f t="shared" si="358"/>
        <v>58676</v>
      </c>
      <c r="W2387" s="155"/>
      <c r="X2387" s="162"/>
      <c r="Y2387" s="164"/>
      <c r="Z2387" s="132"/>
      <c r="AA2387" s="124"/>
      <c r="AB2387" s="118"/>
      <c r="AC2387" s="135"/>
      <c r="AD2387" s="135"/>
      <c r="AE2387" s="144"/>
      <c r="AF2387" s="145"/>
      <c r="AG2387" s="135"/>
    </row>
    <row r="2388" spans="1:33" hidden="1">
      <c r="A2388" s="61" t="s">
        <v>7169</v>
      </c>
      <c r="B2388" s="31" t="s">
        <v>159</v>
      </c>
      <c r="C2388" s="32" t="s">
        <v>3272</v>
      </c>
      <c r="D2388" s="32" t="s">
        <v>2115</v>
      </c>
      <c r="E2388" s="32" t="s">
        <v>2116</v>
      </c>
      <c r="F2388" s="32" t="s">
        <v>2119</v>
      </c>
      <c r="G2388" s="34" t="s">
        <v>2108</v>
      </c>
      <c r="H2388" s="35" t="s">
        <v>2007</v>
      </c>
      <c r="I2388" s="315">
        <v>4666</v>
      </c>
      <c r="J2388" s="341">
        <v>583</v>
      </c>
      <c r="K2388" s="331">
        <v>60</v>
      </c>
      <c r="L2388" s="327">
        <v>1294.52</v>
      </c>
      <c r="M2388" s="18">
        <f t="shared" si="353"/>
        <v>1.28589798E-2</v>
      </c>
      <c r="N2388" s="18">
        <f t="shared" si="354"/>
        <v>5.7911697999999999E-3</v>
      </c>
      <c r="O2388" s="36">
        <f t="shared" si="355"/>
        <v>2.9255170000000002E-4</v>
      </c>
      <c r="P2388" s="362">
        <f t="shared" si="356"/>
        <v>31303</v>
      </c>
      <c r="Q2388" s="229"/>
      <c r="R2388" s="229"/>
      <c r="S2388" s="229"/>
      <c r="T2388" s="229"/>
      <c r="U2388" s="199">
        <f t="shared" si="357"/>
        <v>31303</v>
      </c>
      <c r="V2388" s="223">
        <f t="shared" si="358"/>
        <v>31303</v>
      </c>
      <c r="W2388" s="155"/>
      <c r="X2388" s="162"/>
      <c r="Y2388" s="164"/>
      <c r="Z2388" s="132"/>
      <c r="AA2388" s="124"/>
      <c r="AB2388" s="118"/>
      <c r="AC2388" s="135"/>
      <c r="AD2388" s="135"/>
      <c r="AE2388" s="144"/>
      <c r="AF2388" s="145"/>
      <c r="AG2388" s="135"/>
    </row>
    <row r="2389" spans="1:33" hidden="1">
      <c r="A2389" s="61" t="s">
        <v>7170</v>
      </c>
      <c r="B2389" s="31" t="s">
        <v>160</v>
      </c>
      <c r="C2389" s="32" t="s">
        <v>3272</v>
      </c>
      <c r="D2389" s="32" t="s">
        <v>2115</v>
      </c>
      <c r="E2389" s="32" t="s">
        <v>2115</v>
      </c>
      <c r="F2389" s="32">
        <v>3</v>
      </c>
      <c r="G2389" s="34" t="s">
        <v>2109</v>
      </c>
      <c r="H2389" s="35" t="s">
        <v>2008</v>
      </c>
      <c r="I2389" s="315">
        <v>21529</v>
      </c>
      <c r="J2389" s="341">
        <v>2819</v>
      </c>
      <c r="K2389" s="331">
        <v>144</v>
      </c>
      <c r="L2389" s="327">
        <v>1469.73</v>
      </c>
      <c r="M2389" s="18">
        <f t="shared" si="353"/>
        <v>6.6886525000000004E-3</v>
      </c>
      <c r="N2389" s="18">
        <f t="shared" si="354"/>
        <v>1.2829098800000001E-2</v>
      </c>
      <c r="O2389" s="36">
        <f t="shared" si="355"/>
        <v>6.4808580000000001E-4</v>
      </c>
      <c r="P2389" s="362">
        <f t="shared" si="356"/>
        <v>69345</v>
      </c>
      <c r="Q2389" s="229"/>
      <c r="R2389" s="229"/>
      <c r="S2389" s="229"/>
      <c r="T2389" s="229"/>
      <c r="U2389" s="199">
        <f t="shared" si="357"/>
        <v>69345</v>
      </c>
      <c r="V2389" s="223">
        <f t="shared" si="358"/>
        <v>69345</v>
      </c>
      <c r="W2389" s="155"/>
      <c r="X2389" s="162"/>
      <c r="Y2389" s="164"/>
      <c r="Z2389" s="132"/>
      <c r="AA2389" s="124"/>
      <c r="AB2389" s="118"/>
      <c r="AC2389" s="135"/>
      <c r="AD2389" s="135"/>
      <c r="AE2389" s="144"/>
      <c r="AF2389" s="145"/>
      <c r="AG2389" s="135"/>
    </row>
    <row r="2390" spans="1:33" hidden="1">
      <c r="A2390" s="61" t="s">
        <v>7171</v>
      </c>
      <c r="B2390" s="31" t="s">
        <v>161</v>
      </c>
      <c r="C2390" s="32" t="s">
        <v>3272</v>
      </c>
      <c r="D2390" s="32" t="s">
        <v>2115</v>
      </c>
      <c r="E2390" s="32" t="s">
        <v>2120</v>
      </c>
      <c r="F2390" s="32">
        <v>3</v>
      </c>
      <c r="G2390" s="34" t="s">
        <v>2109</v>
      </c>
      <c r="H2390" s="35" t="s">
        <v>2009</v>
      </c>
      <c r="I2390" s="315">
        <v>4993</v>
      </c>
      <c r="J2390" s="341">
        <v>588</v>
      </c>
      <c r="K2390" s="331">
        <v>46</v>
      </c>
      <c r="L2390" s="327">
        <v>1443.38</v>
      </c>
      <c r="M2390" s="18">
        <f t="shared" si="353"/>
        <v>9.2128980000000006E-3</v>
      </c>
      <c r="N2390" s="18">
        <f t="shared" si="354"/>
        <v>3.7531239E-3</v>
      </c>
      <c r="O2390" s="36">
        <f t="shared" si="355"/>
        <v>1.8959599999999999E-4</v>
      </c>
      <c r="P2390" s="362">
        <f t="shared" si="356"/>
        <v>20286</v>
      </c>
      <c r="Q2390" s="229"/>
      <c r="R2390" s="229"/>
      <c r="S2390" s="229"/>
      <c r="T2390" s="229"/>
      <c r="U2390" s="199">
        <f t="shared" si="357"/>
        <v>20286</v>
      </c>
      <c r="V2390" s="223">
        <f t="shared" si="358"/>
        <v>20286</v>
      </c>
      <c r="W2390" s="155"/>
      <c r="X2390" s="162"/>
      <c r="Y2390" s="164"/>
      <c r="Z2390" s="132"/>
      <c r="AA2390" s="124"/>
      <c r="AB2390" s="118"/>
      <c r="AC2390" s="135"/>
      <c r="AD2390" s="135"/>
      <c r="AE2390" s="144"/>
      <c r="AF2390" s="145"/>
      <c r="AG2390" s="135"/>
    </row>
    <row r="2391" spans="1:33" hidden="1">
      <c r="A2391" s="61" t="s">
        <v>7172</v>
      </c>
      <c r="B2391" s="31" t="s">
        <v>162</v>
      </c>
      <c r="C2391" s="32" t="s">
        <v>3272</v>
      </c>
      <c r="D2391" s="32" t="s">
        <v>2115</v>
      </c>
      <c r="E2391" s="32" t="s">
        <v>2122</v>
      </c>
      <c r="F2391" s="32" t="s">
        <v>2119</v>
      </c>
      <c r="G2391" s="34" t="s">
        <v>2108</v>
      </c>
      <c r="H2391" s="35" t="s">
        <v>2010</v>
      </c>
      <c r="I2391" s="315">
        <v>3622</v>
      </c>
      <c r="J2391" s="341">
        <v>464</v>
      </c>
      <c r="K2391" s="331">
        <v>23</v>
      </c>
      <c r="L2391" s="327">
        <v>1393.13</v>
      </c>
      <c r="M2391" s="18">
        <f t="shared" si="353"/>
        <v>6.3500828000000002E-3</v>
      </c>
      <c r="N2391" s="18">
        <f t="shared" si="354"/>
        <v>2.1149773000000002E-3</v>
      </c>
      <c r="O2391" s="36">
        <f t="shared" si="355"/>
        <v>1.06842E-4</v>
      </c>
      <c r="P2391" s="362">
        <f t="shared" si="356"/>
        <v>11432</v>
      </c>
      <c r="Q2391" s="229"/>
      <c r="R2391" s="229"/>
      <c r="S2391" s="229"/>
      <c r="T2391" s="229"/>
      <c r="U2391" s="199">
        <f t="shared" si="357"/>
        <v>11432</v>
      </c>
      <c r="V2391" s="223">
        <f t="shared" si="358"/>
        <v>11432</v>
      </c>
      <c r="W2391" s="155"/>
      <c r="X2391" s="162"/>
      <c r="Y2391" s="164"/>
      <c r="Z2391" s="132"/>
      <c r="AA2391" s="124"/>
      <c r="AB2391" s="118"/>
      <c r="AC2391" s="135"/>
      <c r="AD2391" s="135"/>
      <c r="AE2391" s="144"/>
      <c r="AF2391" s="145"/>
      <c r="AG2391" s="135"/>
    </row>
    <row r="2392" spans="1:33" hidden="1">
      <c r="A2392" s="61" t="s">
        <v>7173</v>
      </c>
      <c r="B2392" s="31" t="s">
        <v>163</v>
      </c>
      <c r="C2392" s="32" t="s">
        <v>3272</v>
      </c>
      <c r="D2392" s="32" t="s">
        <v>2115</v>
      </c>
      <c r="E2392" s="32" t="s">
        <v>2124</v>
      </c>
      <c r="F2392" s="32">
        <v>3</v>
      </c>
      <c r="G2392" s="34" t="s">
        <v>2109</v>
      </c>
      <c r="H2392" s="35" t="s">
        <v>2011</v>
      </c>
      <c r="I2392" s="315">
        <v>7710</v>
      </c>
      <c r="J2392" s="341">
        <v>1090</v>
      </c>
      <c r="K2392" s="331">
        <v>60</v>
      </c>
      <c r="L2392" s="327">
        <v>1404.04</v>
      </c>
      <c r="M2392" s="18">
        <f t="shared" si="353"/>
        <v>7.7821011000000001E-3</v>
      </c>
      <c r="N2392" s="18">
        <f t="shared" si="354"/>
        <v>6.0414874999999996E-3</v>
      </c>
      <c r="O2392" s="36">
        <f t="shared" si="355"/>
        <v>3.05197E-4</v>
      </c>
      <c r="P2392" s="362">
        <f t="shared" si="356"/>
        <v>32656</v>
      </c>
      <c r="Q2392" s="229"/>
      <c r="R2392" s="229"/>
      <c r="S2392" s="229"/>
      <c r="T2392" s="229"/>
      <c r="U2392" s="199">
        <f t="shared" si="357"/>
        <v>32656</v>
      </c>
      <c r="V2392" s="223">
        <f t="shared" si="358"/>
        <v>32656</v>
      </c>
      <c r="W2392" s="155"/>
      <c r="X2392" s="162"/>
      <c r="Y2392" s="164"/>
      <c r="Z2392" s="132"/>
      <c r="AA2392" s="124"/>
      <c r="AB2392" s="118"/>
      <c r="AC2392" s="135"/>
      <c r="AD2392" s="135"/>
      <c r="AE2392" s="144"/>
      <c r="AF2392" s="145"/>
      <c r="AG2392" s="135"/>
    </row>
    <row r="2393" spans="1:33" hidden="1">
      <c r="A2393" s="61" t="s">
        <v>7174</v>
      </c>
      <c r="B2393" s="31" t="s">
        <v>164</v>
      </c>
      <c r="C2393" s="32" t="s">
        <v>3272</v>
      </c>
      <c r="D2393" s="32" t="s">
        <v>2115</v>
      </c>
      <c r="E2393" s="32" t="s">
        <v>2126</v>
      </c>
      <c r="F2393" s="32">
        <v>3</v>
      </c>
      <c r="G2393" s="34" t="s">
        <v>2109</v>
      </c>
      <c r="H2393" s="35" t="s">
        <v>2012</v>
      </c>
      <c r="I2393" s="315">
        <v>5450</v>
      </c>
      <c r="J2393" s="341">
        <v>726</v>
      </c>
      <c r="K2393" s="331">
        <v>61</v>
      </c>
      <c r="L2393" s="327">
        <v>1297.3</v>
      </c>
      <c r="M2393" s="18">
        <f t="shared" si="353"/>
        <v>1.11926605E-2</v>
      </c>
      <c r="N2393" s="18">
        <f t="shared" si="354"/>
        <v>6.2636795E-3</v>
      </c>
      <c r="O2393" s="36">
        <f t="shared" si="355"/>
        <v>3.1642140000000003E-4</v>
      </c>
      <c r="P2393" s="362">
        <f t="shared" si="356"/>
        <v>33857</v>
      </c>
      <c r="Q2393" s="229"/>
      <c r="R2393" s="229"/>
      <c r="S2393" s="230"/>
      <c r="T2393" s="229"/>
      <c r="U2393" s="199">
        <f t="shared" si="357"/>
        <v>33857</v>
      </c>
      <c r="V2393" s="223">
        <f t="shared" si="358"/>
        <v>33857</v>
      </c>
      <c r="W2393" s="155"/>
      <c r="X2393" s="162"/>
      <c r="Y2393" s="164"/>
      <c r="Z2393" s="132"/>
      <c r="AA2393" s="124"/>
      <c r="AB2393" s="118"/>
      <c r="AC2393" s="135"/>
      <c r="AD2393" s="135"/>
      <c r="AE2393" s="144"/>
      <c r="AF2393" s="145"/>
      <c r="AG2393" s="135"/>
    </row>
    <row r="2394" spans="1:33" hidden="1">
      <c r="A2394" s="61" t="s">
        <v>7175</v>
      </c>
      <c r="B2394" s="31" t="s">
        <v>165</v>
      </c>
      <c r="C2394" s="32" t="s">
        <v>3272</v>
      </c>
      <c r="D2394" s="32" t="s">
        <v>2120</v>
      </c>
      <c r="E2394" s="32" t="s">
        <v>2116</v>
      </c>
      <c r="F2394" s="32">
        <v>3</v>
      </c>
      <c r="G2394" s="34" t="s">
        <v>2109</v>
      </c>
      <c r="H2394" s="35" t="s">
        <v>2013</v>
      </c>
      <c r="I2394" s="315">
        <v>11740</v>
      </c>
      <c r="J2394" s="341">
        <v>1581</v>
      </c>
      <c r="K2394" s="331">
        <v>61</v>
      </c>
      <c r="L2394" s="327">
        <v>1885.36</v>
      </c>
      <c r="M2394" s="18">
        <f t="shared" si="353"/>
        <v>5.1959114000000002E-3</v>
      </c>
      <c r="N2394" s="18">
        <f t="shared" si="354"/>
        <v>4.3571178999999996E-3</v>
      </c>
      <c r="O2394" s="36">
        <f t="shared" si="355"/>
        <v>2.2010789999999999E-4</v>
      </c>
      <c r="P2394" s="362">
        <f t="shared" si="356"/>
        <v>23551</v>
      </c>
      <c r="Q2394" s="229"/>
      <c r="R2394" s="229"/>
      <c r="S2394" s="229"/>
      <c r="T2394" s="229"/>
      <c r="U2394" s="199">
        <f t="shared" si="357"/>
        <v>23551</v>
      </c>
      <c r="V2394" s="223">
        <f t="shared" si="358"/>
        <v>23551</v>
      </c>
      <c r="W2394" s="155"/>
      <c r="X2394" s="162"/>
      <c r="Y2394" s="164"/>
      <c r="Z2394" s="132"/>
      <c r="AA2394" s="124"/>
      <c r="AB2394" s="118"/>
      <c r="AC2394" s="135"/>
      <c r="AD2394" s="135"/>
      <c r="AE2394" s="144"/>
      <c r="AF2394" s="145"/>
      <c r="AG2394" s="135"/>
    </row>
    <row r="2395" spans="1:33" hidden="1">
      <c r="A2395" s="61" t="s">
        <v>7176</v>
      </c>
      <c r="B2395" s="31" t="s">
        <v>166</v>
      </c>
      <c r="C2395" s="32" t="s">
        <v>3272</v>
      </c>
      <c r="D2395" s="32" t="s">
        <v>2120</v>
      </c>
      <c r="E2395" s="32" t="s">
        <v>2115</v>
      </c>
      <c r="F2395" s="32">
        <v>3</v>
      </c>
      <c r="G2395" s="34" t="s">
        <v>2109</v>
      </c>
      <c r="H2395" s="35" t="s">
        <v>2014</v>
      </c>
      <c r="I2395" s="315">
        <v>17008</v>
      </c>
      <c r="J2395" s="341">
        <v>2173</v>
      </c>
      <c r="K2395" s="331">
        <v>51</v>
      </c>
      <c r="L2395" s="327">
        <v>2306.54</v>
      </c>
      <c r="M2395" s="176">
        <f t="shared" si="353"/>
        <v>2.9985887999999998E-3</v>
      </c>
      <c r="N2395" s="176">
        <f t="shared" si="354"/>
        <v>2.8249817000000001E-3</v>
      </c>
      <c r="O2395" s="52">
        <f t="shared" si="355"/>
        <v>1.4270919999999999E-4</v>
      </c>
      <c r="P2395" s="362">
        <f t="shared" si="356"/>
        <v>15269</v>
      </c>
      <c r="Q2395" s="229"/>
      <c r="R2395" s="229"/>
      <c r="S2395" s="229"/>
      <c r="T2395" s="229"/>
      <c r="U2395" s="199">
        <f t="shared" si="357"/>
        <v>15269</v>
      </c>
      <c r="V2395" s="223">
        <f t="shared" si="358"/>
        <v>15269</v>
      </c>
      <c r="W2395" s="155"/>
      <c r="X2395" s="162"/>
      <c r="Y2395" s="164"/>
      <c r="Z2395" s="132"/>
      <c r="AA2395" s="124"/>
      <c r="AB2395" s="118"/>
      <c r="AC2395" s="135"/>
      <c r="AD2395" s="135"/>
      <c r="AE2395" s="144"/>
      <c r="AF2395" s="145"/>
      <c r="AG2395" s="135"/>
    </row>
    <row r="2396" spans="1:33" hidden="1">
      <c r="A2396" s="61" t="s">
        <v>7177</v>
      </c>
      <c r="B2396" s="31" t="s">
        <v>167</v>
      </c>
      <c r="C2396" s="32" t="s">
        <v>3272</v>
      </c>
      <c r="D2396" s="32" t="s">
        <v>2120</v>
      </c>
      <c r="E2396" s="32" t="s">
        <v>2120</v>
      </c>
      <c r="F2396" s="32">
        <v>3</v>
      </c>
      <c r="G2396" s="34" t="s">
        <v>2109</v>
      </c>
      <c r="H2396" s="35" t="s">
        <v>2015</v>
      </c>
      <c r="I2396" s="315">
        <v>7330</v>
      </c>
      <c r="J2396" s="341">
        <v>1204</v>
      </c>
      <c r="K2396" s="331">
        <v>38</v>
      </c>
      <c r="L2396" s="327">
        <v>3899.45</v>
      </c>
      <c r="M2396" s="18">
        <f t="shared" si="353"/>
        <v>5.1841745999999999E-3</v>
      </c>
      <c r="N2396" s="18">
        <f t="shared" si="354"/>
        <v>1.6006734000000001E-3</v>
      </c>
      <c r="O2396" s="36">
        <f t="shared" si="355"/>
        <v>8.0860999999999997E-5</v>
      </c>
      <c r="P2396" s="362">
        <f t="shared" si="356"/>
        <v>8652</v>
      </c>
      <c r="Q2396" s="229"/>
      <c r="R2396" s="229"/>
      <c r="S2396" s="229"/>
      <c r="T2396" s="229"/>
      <c r="U2396" s="199">
        <f t="shared" si="357"/>
        <v>8652</v>
      </c>
      <c r="V2396" s="223">
        <f t="shared" si="358"/>
        <v>8652</v>
      </c>
      <c r="W2396" s="155"/>
      <c r="X2396" s="162"/>
      <c r="Y2396" s="164"/>
      <c r="Z2396" s="132"/>
      <c r="AA2396" s="124"/>
      <c r="AB2396" s="118"/>
      <c r="AC2396" s="135"/>
      <c r="AD2396" s="135"/>
      <c r="AE2396" s="144"/>
      <c r="AF2396" s="145"/>
      <c r="AG2396" s="135"/>
    </row>
    <row r="2397" spans="1:33" s="113" customFormat="1" hidden="1">
      <c r="A2397" s="107" t="s">
        <v>7178</v>
      </c>
      <c r="B2397" s="108" t="s">
        <v>168</v>
      </c>
      <c r="C2397" s="109" t="s">
        <v>3272</v>
      </c>
      <c r="D2397" s="109" t="s">
        <v>2120</v>
      </c>
      <c r="E2397" s="109" t="s">
        <v>2122</v>
      </c>
      <c r="F2397" s="109" t="s">
        <v>2119</v>
      </c>
      <c r="G2397" s="110" t="s">
        <v>2108</v>
      </c>
      <c r="H2397" s="117" t="s">
        <v>2016</v>
      </c>
      <c r="I2397" s="300">
        <v>2478</v>
      </c>
      <c r="J2397" s="305">
        <v>0</v>
      </c>
      <c r="K2397" s="339"/>
      <c r="L2397" s="324">
        <v>1067.3499999999999</v>
      </c>
      <c r="M2397" s="111">
        <f t="shared" si="353"/>
        <v>0</v>
      </c>
      <c r="N2397" s="111">
        <f t="shared" si="354"/>
        <v>0</v>
      </c>
      <c r="O2397" s="112">
        <f t="shared" si="355"/>
        <v>0</v>
      </c>
      <c r="P2397" s="362">
        <f t="shared" si="356"/>
        <v>0</v>
      </c>
      <c r="Q2397" s="194"/>
      <c r="R2397" s="194"/>
      <c r="S2397" s="194"/>
      <c r="T2397" s="195"/>
      <c r="U2397" s="199">
        <f t="shared" si="357"/>
        <v>0</v>
      </c>
      <c r="V2397" s="223">
        <f t="shared" si="358"/>
        <v>0</v>
      </c>
      <c r="W2397" s="160"/>
      <c r="X2397" s="163"/>
      <c r="Y2397" s="165"/>
      <c r="Z2397" s="133"/>
      <c r="AA2397" s="124"/>
      <c r="AB2397" s="134"/>
      <c r="AC2397" s="149"/>
      <c r="AD2397" s="149"/>
      <c r="AE2397" s="150"/>
      <c r="AF2397" s="151"/>
      <c r="AG2397" s="149"/>
    </row>
    <row r="2398" spans="1:33" hidden="1">
      <c r="A2398" s="61" t="s">
        <v>7179</v>
      </c>
      <c r="B2398" s="31" t="s">
        <v>169</v>
      </c>
      <c r="C2398" s="32" t="s">
        <v>3272</v>
      </c>
      <c r="D2398" s="32" t="s">
        <v>2120</v>
      </c>
      <c r="E2398" s="32" t="s">
        <v>2124</v>
      </c>
      <c r="F2398" s="32" t="s">
        <v>2119</v>
      </c>
      <c r="G2398" s="34" t="s">
        <v>2108</v>
      </c>
      <c r="H2398" s="35" t="s">
        <v>2017</v>
      </c>
      <c r="I2398" s="315">
        <v>4192</v>
      </c>
      <c r="J2398" s="341">
        <v>493</v>
      </c>
      <c r="K2398" s="331">
        <v>26</v>
      </c>
      <c r="L2398" s="327">
        <v>1537.62</v>
      </c>
      <c r="M2398" s="18">
        <f t="shared" si="353"/>
        <v>6.2022900000000001E-3</v>
      </c>
      <c r="N2398" s="18">
        <f t="shared" si="354"/>
        <v>1.9886116000000001E-3</v>
      </c>
      <c r="O2398" s="36">
        <f t="shared" si="355"/>
        <v>1.0045839999999999E-4</v>
      </c>
      <c r="P2398" s="362">
        <f t="shared" si="356"/>
        <v>10749</v>
      </c>
      <c r="Q2398" s="229"/>
      <c r="R2398" s="229"/>
      <c r="S2398" s="229"/>
      <c r="T2398" s="229"/>
      <c r="U2398" s="199">
        <f t="shared" si="357"/>
        <v>10749</v>
      </c>
      <c r="V2398" s="223">
        <f t="shared" si="358"/>
        <v>10749</v>
      </c>
      <c r="W2398" s="155"/>
      <c r="X2398" s="162"/>
      <c r="Y2398" s="164"/>
      <c r="Z2398" s="132"/>
      <c r="AA2398" s="124"/>
      <c r="AB2398" s="118"/>
      <c r="AC2398" s="135"/>
      <c r="AD2398" s="135"/>
      <c r="AE2398" s="144"/>
      <c r="AF2398" s="145"/>
      <c r="AG2398" s="135"/>
    </row>
    <row r="2399" spans="1:33" hidden="1">
      <c r="A2399" s="61" t="s">
        <v>7180</v>
      </c>
      <c r="B2399" s="31" t="s">
        <v>170</v>
      </c>
      <c r="C2399" s="32" t="s">
        <v>3272</v>
      </c>
      <c r="D2399" s="32" t="s">
        <v>2120</v>
      </c>
      <c r="E2399" s="32" t="s">
        <v>2126</v>
      </c>
      <c r="F2399" s="32">
        <v>3</v>
      </c>
      <c r="G2399" s="34" t="s">
        <v>2109</v>
      </c>
      <c r="H2399" s="35" t="s">
        <v>2018</v>
      </c>
      <c r="I2399" s="315">
        <v>16212</v>
      </c>
      <c r="J2399" s="341">
        <v>1965</v>
      </c>
      <c r="K2399" s="331">
        <v>144</v>
      </c>
      <c r="L2399" s="327">
        <v>1484.44</v>
      </c>
      <c r="M2399" s="176">
        <f t="shared" si="353"/>
        <v>8.8823093999999998E-3</v>
      </c>
      <c r="N2399" s="176">
        <f t="shared" si="354"/>
        <v>1.17577928E-2</v>
      </c>
      <c r="O2399" s="52">
        <f t="shared" si="355"/>
        <v>5.9396679999999997E-4</v>
      </c>
      <c r="P2399" s="362">
        <f t="shared" si="356"/>
        <v>63554</v>
      </c>
      <c r="Q2399" s="229"/>
      <c r="R2399" s="229"/>
      <c r="S2399" s="229"/>
      <c r="T2399" s="229"/>
      <c r="U2399" s="199">
        <f t="shared" si="357"/>
        <v>63554</v>
      </c>
      <c r="V2399" s="223">
        <f t="shared" si="358"/>
        <v>63554</v>
      </c>
      <c r="W2399" s="155"/>
      <c r="X2399" s="162"/>
      <c r="Y2399" s="164"/>
      <c r="Z2399" s="132"/>
      <c r="AA2399" s="124"/>
      <c r="AB2399" s="118"/>
      <c r="AC2399" s="135"/>
      <c r="AD2399" s="135"/>
      <c r="AE2399" s="144"/>
      <c r="AF2399" s="145"/>
      <c r="AG2399" s="135"/>
    </row>
    <row r="2400" spans="1:33" hidden="1">
      <c r="A2400" s="61" t="s">
        <v>7181</v>
      </c>
      <c r="B2400" s="31" t="s">
        <v>171</v>
      </c>
      <c r="C2400" s="32" t="s">
        <v>3272</v>
      </c>
      <c r="D2400" s="32" t="s">
        <v>2122</v>
      </c>
      <c r="E2400" s="32" t="s">
        <v>2115</v>
      </c>
      <c r="F2400" s="32">
        <v>3</v>
      </c>
      <c r="G2400" s="34" t="s">
        <v>2109</v>
      </c>
      <c r="H2400" s="35" t="s">
        <v>2019</v>
      </c>
      <c r="I2400" s="315">
        <v>36139</v>
      </c>
      <c r="J2400" s="341">
        <v>5037</v>
      </c>
      <c r="K2400" s="331">
        <v>39</v>
      </c>
      <c r="L2400" s="327">
        <v>2917.21</v>
      </c>
      <c r="M2400" s="18">
        <f t="shared" si="353"/>
        <v>1.0791665000000001E-3</v>
      </c>
      <c r="N2400" s="18">
        <f t="shared" si="354"/>
        <v>1.8633425E-3</v>
      </c>
      <c r="O2400" s="36">
        <f t="shared" si="355"/>
        <v>9.4130199999999995E-5</v>
      </c>
      <c r="P2400" s="362">
        <f t="shared" si="356"/>
        <v>10071</v>
      </c>
      <c r="Q2400" s="229"/>
      <c r="R2400" s="229"/>
      <c r="S2400" s="229"/>
      <c r="T2400" s="229"/>
      <c r="U2400" s="199">
        <f t="shared" si="357"/>
        <v>10071</v>
      </c>
      <c r="V2400" s="223">
        <f t="shared" si="358"/>
        <v>10071</v>
      </c>
      <c r="W2400" s="155"/>
      <c r="X2400" s="162"/>
      <c r="Y2400" s="164"/>
      <c r="Z2400" s="132"/>
      <c r="AA2400" s="124"/>
      <c r="AB2400" s="118"/>
      <c r="AC2400" s="135"/>
      <c r="AD2400" s="135"/>
      <c r="AE2400" s="144"/>
      <c r="AF2400" s="145"/>
      <c r="AG2400" s="135"/>
    </row>
    <row r="2401" spans="1:33" hidden="1">
      <c r="A2401" s="61" t="s">
        <v>7182</v>
      </c>
      <c r="B2401" s="31" t="s">
        <v>172</v>
      </c>
      <c r="C2401" s="32" t="s">
        <v>3272</v>
      </c>
      <c r="D2401" s="32" t="s">
        <v>2122</v>
      </c>
      <c r="E2401" s="32" t="s">
        <v>2120</v>
      </c>
      <c r="F2401" s="32">
        <v>3</v>
      </c>
      <c r="G2401" s="34" t="s">
        <v>2109</v>
      </c>
      <c r="H2401" s="35" t="s">
        <v>2639</v>
      </c>
      <c r="I2401" s="315">
        <v>8768</v>
      </c>
      <c r="J2401" s="341">
        <v>1272</v>
      </c>
      <c r="K2401" s="331">
        <v>79</v>
      </c>
      <c r="L2401" s="327">
        <v>1400.03</v>
      </c>
      <c r="M2401" s="18">
        <f t="shared" si="353"/>
        <v>9.0100363999999992E-3</v>
      </c>
      <c r="N2401" s="18">
        <f t="shared" si="354"/>
        <v>8.1860861999999996E-3</v>
      </c>
      <c r="O2401" s="36">
        <f t="shared" si="355"/>
        <v>4.135354E-4</v>
      </c>
      <c r="P2401" s="362">
        <f t="shared" si="356"/>
        <v>44248</v>
      </c>
      <c r="Q2401" s="229"/>
      <c r="R2401" s="229"/>
      <c r="S2401" s="229"/>
      <c r="T2401" s="229"/>
      <c r="U2401" s="199">
        <f t="shared" si="357"/>
        <v>44248</v>
      </c>
      <c r="V2401" s="223">
        <f t="shared" si="358"/>
        <v>44248</v>
      </c>
      <c r="W2401" s="155"/>
      <c r="X2401" s="162"/>
      <c r="Y2401" s="164"/>
      <c r="Z2401" s="132"/>
      <c r="AA2401" s="124"/>
      <c r="AB2401" s="118"/>
      <c r="AC2401" s="135"/>
      <c r="AD2401" s="135"/>
      <c r="AE2401" s="144"/>
      <c r="AF2401" s="145"/>
      <c r="AG2401" s="135"/>
    </row>
    <row r="2402" spans="1:33" hidden="1">
      <c r="A2402" s="61" t="s">
        <v>7183</v>
      </c>
      <c r="B2402" s="31" t="s">
        <v>173</v>
      </c>
      <c r="C2402" s="32" t="s">
        <v>3272</v>
      </c>
      <c r="D2402" s="32" t="s">
        <v>2122</v>
      </c>
      <c r="E2402" s="32" t="s">
        <v>2122</v>
      </c>
      <c r="F2402" s="32">
        <v>3</v>
      </c>
      <c r="G2402" s="34" t="s">
        <v>2109</v>
      </c>
      <c r="H2402" s="35" t="s">
        <v>2020</v>
      </c>
      <c r="I2402" s="315">
        <v>24515</v>
      </c>
      <c r="J2402" s="341">
        <v>3264</v>
      </c>
      <c r="K2402" s="331">
        <v>133</v>
      </c>
      <c r="L2402" s="327">
        <v>1466.2</v>
      </c>
      <c r="M2402" s="18">
        <f t="shared" si="353"/>
        <v>5.4252498000000003E-3</v>
      </c>
      <c r="N2402" s="18">
        <f t="shared" si="354"/>
        <v>1.20774896E-2</v>
      </c>
      <c r="O2402" s="36">
        <f t="shared" si="355"/>
        <v>6.1011690000000005E-4</v>
      </c>
      <c r="P2402" s="362">
        <f t="shared" si="356"/>
        <v>65282</v>
      </c>
      <c r="Q2402" s="231"/>
      <c r="R2402" s="229"/>
      <c r="S2402" s="229"/>
      <c r="T2402" s="229"/>
      <c r="U2402" s="199">
        <f t="shared" si="357"/>
        <v>65282</v>
      </c>
      <c r="V2402" s="223">
        <f t="shared" si="358"/>
        <v>65282</v>
      </c>
      <c r="W2402" s="155"/>
      <c r="X2402" s="162"/>
      <c r="Y2402" s="164"/>
      <c r="Z2402" s="132"/>
      <c r="AA2402" s="124"/>
      <c r="AB2402" s="118"/>
      <c r="AC2402" s="135"/>
      <c r="AD2402" s="135"/>
      <c r="AE2402" s="144"/>
      <c r="AF2402" s="145"/>
      <c r="AG2402" s="135"/>
    </row>
    <row r="2403" spans="1:33" hidden="1">
      <c r="A2403" s="61" t="s">
        <v>7184</v>
      </c>
      <c r="B2403" s="31" t="s">
        <v>174</v>
      </c>
      <c r="C2403" s="32" t="s">
        <v>3272</v>
      </c>
      <c r="D2403" s="32" t="s">
        <v>2122</v>
      </c>
      <c r="E2403" s="32" t="s">
        <v>2124</v>
      </c>
      <c r="F2403" s="32" t="s">
        <v>2119</v>
      </c>
      <c r="G2403" s="34" t="s">
        <v>2108</v>
      </c>
      <c r="H2403" s="35" t="s">
        <v>2021</v>
      </c>
      <c r="I2403" s="315">
        <v>3024</v>
      </c>
      <c r="J2403" s="341">
        <v>415</v>
      </c>
      <c r="K2403" s="331">
        <v>16</v>
      </c>
      <c r="L2403" s="327">
        <v>1496.45</v>
      </c>
      <c r="M2403" s="18">
        <f t="shared" si="353"/>
        <v>5.2910051999999997E-3</v>
      </c>
      <c r="N2403" s="18">
        <f t="shared" si="354"/>
        <v>1.4673174E-3</v>
      </c>
      <c r="O2403" s="36">
        <f t="shared" si="355"/>
        <v>7.4124199999999998E-5</v>
      </c>
      <c r="P2403" s="362">
        <f t="shared" si="356"/>
        <v>7931</v>
      </c>
      <c r="Q2403" s="229"/>
      <c r="R2403" s="229"/>
      <c r="S2403" s="229"/>
      <c r="T2403" s="229"/>
      <c r="U2403" s="199">
        <f t="shared" si="357"/>
        <v>7931</v>
      </c>
      <c r="V2403" s="223">
        <f t="shared" si="358"/>
        <v>7931</v>
      </c>
      <c r="W2403" s="155"/>
      <c r="X2403" s="162"/>
      <c r="Y2403" s="164"/>
      <c r="Z2403" s="132"/>
      <c r="AA2403" s="124"/>
      <c r="AB2403" s="118"/>
      <c r="AC2403" s="135"/>
      <c r="AD2403" s="135"/>
      <c r="AE2403" s="144"/>
      <c r="AF2403" s="145"/>
      <c r="AG2403" s="135"/>
    </row>
    <row r="2404" spans="1:33" hidden="1">
      <c r="A2404" s="61" t="s">
        <v>7185</v>
      </c>
      <c r="B2404" s="31" t="s">
        <v>175</v>
      </c>
      <c r="C2404" s="32" t="s">
        <v>3272</v>
      </c>
      <c r="D2404" s="32" t="s">
        <v>2122</v>
      </c>
      <c r="E2404" s="32" t="s">
        <v>2126</v>
      </c>
      <c r="F2404" s="32" t="s">
        <v>2119</v>
      </c>
      <c r="G2404" s="34" t="s">
        <v>2108</v>
      </c>
      <c r="H2404" s="35" t="s">
        <v>2022</v>
      </c>
      <c r="I2404" s="315">
        <v>5007</v>
      </c>
      <c r="J2404" s="341">
        <v>616</v>
      </c>
      <c r="K2404" s="331">
        <v>15</v>
      </c>
      <c r="L2404" s="327">
        <v>1605.78</v>
      </c>
      <c r="M2404" s="18">
        <f t="shared" si="353"/>
        <v>2.9958058000000001E-3</v>
      </c>
      <c r="N2404" s="18">
        <f t="shared" si="354"/>
        <v>1.1492335999999999E-3</v>
      </c>
      <c r="O2404" s="36">
        <f t="shared" si="355"/>
        <v>5.80556E-5</v>
      </c>
      <c r="P2404" s="362">
        <f t="shared" si="356"/>
        <v>6211</v>
      </c>
      <c r="Q2404" s="229"/>
      <c r="R2404" s="229"/>
      <c r="S2404" s="229"/>
      <c r="T2404" s="229"/>
      <c r="U2404" s="199">
        <f t="shared" si="357"/>
        <v>6211</v>
      </c>
      <c r="V2404" s="223">
        <f t="shared" si="358"/>
        <v>6211</v>
      </c>
      <c r="W2404" s="155"/>
      <c r="X2404" s="162"/>
      <c r="Y2404" s="164"/>
      <c r="Z2404" s="132"/>
      <c r="AA2404" s="124"/>
      <c r="AB2404" s="118"/>
      <c r="AC2404" s="135"/>
      <c r="AD2404" s="135"/>
      <c r="AE2404" s="144"/>
      <c r="AF2404" s="145"/>
      <c r="AG2404" s="135"/>
    </row>
    <row r="2405" spans="1:33" hidden="1">
      <c r="A2405" s="61" t="s">
        <v>7288</v>
      </c>
      <c r="B2405" s="31" t="s">
        <v>176</v>
      </c>
      <c r="C2405" s="32" t="s">
        <v>3272</v>
      </c>
      <c r="D2405" s="32" t="s">
        <v>2122</v>
      </c>
      <c r="E2405" s="32" t="s">
        <v>2133</v>
      </c>
      <c r="F2405" s="32">
        <v>3</v>
      </c>
      <c r="G2405" s="34" t="s">
        <v>2109</v>
      </c>
      <c r="H2405" s="35" t="s">
        <v>2023</v>
      </c>
      <c r="I2405" s="315">
        <v>4857</v>
      </c>
      <c r="J2405" s="341">
        <v>668</v>
      </c>
      <c r="K2405" s="331">
        <v>48</v>
      </c>
      <c r="L2405" s="327">
        <v>1828.48</v>
      </c>
      <c r="M2405" s="18">
        <f t="shared" si="353"/>
        <v>9.8826435999999993E-3</v>
      </c>
      <c r="N2405" s="18">
        <f t="shared" si="354"/>
        <v>3.6104336999999999E-3</v>
      </c>
      <c r="O2405" s="36">
        <f t="shared" si="355"/>
        <v>1.823878E-4</v>
      </c>
      <c r="P2405" s="362">
        <f t="shared" si="356"/>
        <v>19515</v>
      </c>
      <c r="Q2405" s="229"/>
      <c r="R2405" s="229"/>
      <c r="S2405" s="229"/>
      <c r="T2405" s="229"/>
      <c r="U2405" s="199">
        <f t="shared" si="357"/>
        <v>19515</v>
      </c>
      <c r="V2405" s="223">
        <f t="shared" si="358"/>
        <v>19515</v>
      </c>
      <c r="W2405" s="155"/>
      <c r="X2405" s="162"/>
      <c r="Y2405" s="164"/>
      <c r="Z2405" s="132"/>
      <c r="AA2405" s="124"/>
      <c r="AB2405" s="118"/>
      <c r="AC2405" s="135"/>
      <c r="AD2405" s="135"/>
      <c r="AE2405" s="144"/>
      <c r="AF2405" s="145"/>
      <c r="AG2405" s="135"/>
    </row>
    <row r="2406" spans="1:33" hidden="1">
      <c r="A2406" s="61" t="s">
        <v>7186</v>
      </c>
      <c r="B2406" s="31" t="s">
        <v>177</v>
      </c>
      <c r="C2406" s="32" t="s">
        <v>3272</v>
      </c>
      <c r="D2406" s="32" t="s">
        <v>2124</v>
      </c>
      <c r="E2406" s="32" t="s">
        <v>2116</v>
      </c>
      <c r="F2406" s="32" t="s">
        <v>2119</v>
      </c>
      <c r="G2406" s="34" t="s">
        <v>2108</v>
      </c>
      <c r="H2406" s="35" t="s">
        <v>2024</v>
      </c>
      <c r="I2406" s="315">
        <v>3664</v>
      </c>
      <c r="J2406" s="341">
        <v>541</v>
      </c>
      <c r="K2406" s="331">
        <v>83</v>
      </c>
      <c r="L2406" s="327">
        <v>1153.69</v>
      </c>
      <c r="M2406" s="18">
        <f t="shared" si="353"/>
        <v>2.26528384E-2</v>
      </c>
      <c r="N2406" s="18">
        <f t="shared" si="354"/>
        <v>1.0622598400000001E-2</v>
      </c>
      <c r="O2406" s="36">
        <f t="shared" si="355"/>
        <v>5.3662040000000005E-4</v>
      </c>
      <c r="P2406" s="362">
        <f t="shared" si="356"/>
        <v>57418</v>
      </c>
      <c r="Q2406" s="229"/>
      <c r="R2406" s="229"/>
      <c r="S2406" s="229"/>
      <c r="T2406" s="229"/>
      <c r="U2406" s="199">
        <f t="shared" si="357"/>
        <v>57418</v>
      </c>
      <c r="V2406" s="223">
        <f t="shared" si="358"/>
        <v>57418</v>
      </c>
      <c r="W2406" s="155"/>
      <c r="X2406" s="162"/>
      <c r="Y2406" s="164"/>
      <c r="Z2406" s="132"/>
      <c r="AA2406" s="124"/>
      <c r="AB2406" s="118"/>
      <c r="AC2406" s="135"/>
      <c r="AD2406" s="135"/>
      <c r="AE2406" s="144"/>
      <c r="AF2406" s="145"/>
      <c r="AG2406" s="135"/>
    </row>
    <row r="2407" spans="1:33" hidden="1">
      <c r="A2407" s="61" t="s">
        <v>7187</v>
      </c>
      <c r="B2407" s="31" t="s">
        <v>178</v>
      </c>
      <c r="C2407" s="32" t="s">
        <v>3272</v>
      </c>
      <c r="D2407" s="32" t="s">
        <v>2124</v>
      </c>
      <c r="E2407" s="32" t="s">
        <v>2115</v>
      </c>
      <c r="F2407" s="32">
        <v>3</v>
      </c>
      <c r="G2407" s="34" t="s">
        <v>2109</v>
      </c>
      <c r="H2407" s="35" t="s">
        <v>2025</v>
      </c>
      <c r="I2407" s="315">
        <v>23647</v>
      </c>
      <c r="J2407" s="341">
        <v>3130</v>
      </c>
      <c r="K2407" s="331">
        <v>81</v>
      </c>
      <c r="L2407" s="327">
        <v>1579.26</v>
      </c>
      <c r="M2407" s="18">
        <f t="shared" si="353"/>
        <v>3.4253816000000001E-3</v>
      </c>
      <c r="N2407" s="18">
        <f t="shared" si="354"/>
        <v>6.7889038999999997E-3</v>
      </c>
      <c r="O2407" s="36">
        <f t="shared" si="355"/>
        <v>3.429541E-4</v>
      </c>
      <c r="P2407" s="362">
        <f t="shared" si="356"/>
        <v>36696</v>
      </c>
      <c r="Q2407" s="231"/>
      <c r="R2407" s="229"/>
      <c r="S2407" s="229"/>
      <c r="T2407" s="229"/>
      <c r="U2407" s="199">
        <f t="shared" si="357"/>
        <v>36696</v>
      </c>
      <c r="V2407" s="223">
        <f t="shared" si="358"/>
        <v>36696</v>
      </c>
      <c r="W2407" s="155"/>
      <c r="X2407" s="162"/>
      <c r="Y2407" s="164"/>
      <c r="Z2407" s="132"/>
      <c r="AA2407" s="124"/>
      <c r="AB2407" s="118"/>
      <c r="AC2407" s="135"/>
      <c r="AD2407" s="135"/>
      <c r="AE2407" s="144"/>
      <c r="AF2407" s="145"/>
      <c r="AG2407" s="135"/>
    </row>
    <row r="2408" spans="1:33" hidden="1">
      <c r="A2408" s="61" t="s">
        <v>7188</v>
      </c>
      <c r="B2408" s="31" t="s">
        <v>179</v>
      </c>
      <c r="C2408" s="32" t="s">
        <v>3272</v>
      </c>
      <c r="D2408" s="32" t="s">
        <v>2124</v>
      </c>
      <c r="E2408" s="32" t="s">
        <v>2120</v>
      </c>
      <c r="F2408" s="32" t="s">
        <v>2119</v>
      </c>
      <c r="G2408" s="34" t="s">
        <v>2108</v>
      </c>
      <c r="H2408" s="35" t="s">
        <v>2026</v>
      </c>
      <c r="I2408" s="315">
        <v>3965</v>
      </c>
      <c r="J2408" s="341">
        <v>526</v>
      </c>
      <c r="K2408" s="331">
        <v>25</v>
      </c>
      <c r="L2408" s="327">
        <v>1748.43</v>
      </c>
      <c r="M2408" s="18">
        <f t="shared" si="353"/>
        <v>6.3051701999999998E-3</v>
      </c>
      <c r="N2408" s="18">
        <f t="shared" si="354"/>
        <v>1.8968557E-3</v>
      </c>
      <c r="O2408" s="36">
        <f t="shared" si="355"/>
        <v>9.5823199999999994E-5</v>
      </c>
      <c r="P2408" s="362">
        <f t="shared" si="356"/>
        <v>10253</v>
      </c>
      <c r="Q2408" s="231"/>
      <c r="R2408" s="229"/>
      <c r="S2408" s="229"/>
      <c r="T2408" s="229"/>
      <c r="U2408" s="199">
        <f t="shared" si="357"/>
        <v>10253</v>
      </c>
      <c r="V2408" s="223">
        <f t="shared" si="358"/>
        <v>10253</v>
      </c>
      <c r="W2408" s="155"/>
      <c r="X2408" s="162"/>
      <c r="Y2408" s="164"/>
      <c r="Z2408" s="132"/>
      <c r="AA2408" s="124"/>
      <c r="AB2408" s="118"/>
      <c r="AC2408" s="135"/>
      <c r="AD2408" s="135"/>
      <c r="AE2408" s="144"/>
      <c r="AF2408" s="145"/>
      <c r="AG2408" s="135"/>
    </row>
    <row r="2409" spans="1:33" hidden="1">
      <c r="A2409" s="61" t="s">
        <v>7189</v>
      </c>
      <c r="B2409" s="31" t="s">
        <v>180</v>
      </c>
      <c r="C2409" s="32" t="s">
        <v>3272</v>
      </c>
      <c r="D2409" s="32" t="s">
        <v>2124</v>
      </c>
      <c r="E2409" s="32" t="s">
        <v>2122</v>
      </c>
      <c r="F2409" s="32">
        <v>3</v>
      </c>
      <c r="G2409" s="34" t="s">
        <v>2109</v>
      </c>
      <c r="H2409" s="35" t="s">
        <v>2027</v>
      </c>
      <c r="I2409" s="315">
        <v>8721</v>
      </c>
      <c r="J2409" s="341">
        <v>1236</v>
      </c>
      <c r="K2409" s="331">
        <v>84</v>
      </c>
      <c r="L2409" s="327">
        <v>1537.02</v>
      </c>
      <c r="M2409" s="18">
        <f t="shared" si="353"/>
        <v>9.6319228999999992E-3</v>
      </c>
      <c r="N2409" s="18">
        <f t="shared" si="354"/>
        <v>7.7455444000000002E-3</v>
      </c>
      <c r="O2409" s="36">
        <f t="shared" si="355"/>
        <v>3.9128060000000002E-4</v>
      </c>
      <c r="P2409" s="362">
        <f t="shared" si="356"/>
        <v>41867</v>
      </c>
      <c r="Q2409" s="231"/>
      <c r="R2409" s="229"/>
      <c r="S2409" s="229"/>
      <c r="T2409" s="229"/>
      <c r="U2409" s="199">
        <f t="shared" si="357"/>
        <v>41867</v>
      </c>
      <c r="V2409" s="223">
        <f t="shared" si="358"/>
        <v>41867</v>
      </c>
      <c r="W2409" s="155"/>
      <c r="X2409" s="162"/>
      <c r="Y2409" s="164"/>
      <c r="Z2409" s="132"/>
      <c r="AA2409" s="124"/>
      <c r="AB2409" s="118"/>
      <c r="AC2409" s="135"/>
      <c r="AD2409" s="135"/>
      <c r="AE2409" s="144"/>
      <c r="AF2409" s="145"/>
      <c r="AG2409" s="135"/>
    </row>
    <row r="2410" spans="1:33" hidden="1">
      <c r="A2410" s="61" t="s">
        <v>7190</v>
      </c>
      <c r="B2410" s="31" t="s">
        <v>181</v>
      </c>
      <c r="C2410" s="32" t="s">
        <v>3272</v>
      </c>
      <c r="D2410" s="32" t="s">
        <v>2124</v>
      </c>
      <c r="E2410" s="32" t="s">
        <v>2133</v>
      </c>
      <c r="F2410" s="32" t="s">
        <v>2119</v>
      </c>
      <c r="G2410" s="34" t="s">
        <v>2108</v>
      </c>
      <c r="H2410" s="35" t="s">
        <v>2028</v>
      </c>
      <c r="I2410" s="315">
        <v>3852</v>
      </c>
      <c r="J2410" s="341">
        <v>471</v>
      </c>
      <c r="K2410" s="331">
        <v>4</v>
      </c>
      <c r="L2410" s="327">
        <v>6363.55</v>
      </c>
      <c r="M2410" s="18">
        <f t="shared" si="353"/>
        <v>1.0384215E-3</v>
      </c>
      <c r="N2410" s="18">
        <f t="shared" si="354"/>
        <v>7.6859000000000004E-5</v>
      </c>
      <c r="O2410" s="36">
        <f t="shared" si="355"/>
        <v>3.8825999999999999E-6</v>
      </c>
      <c r="P2410" s="362">
        <f t="shared" si="356"/>
        <v>415</v>
      </c>
      <c r="Q2410" s="231"/>
      <c r="R2410" s="229"/>
      <c r="S2410" s="229"/>
      <c r="T2410" s="229"/>
      <c r="U2410" s="199">
        <f t="shared" si="357"/>
        <v>415</v>
      </c>
      <c r="V2410" s="223">
        <f t="shared" si="358"/>
        <v>415</v>
      </c>
      <c r="W2410" s="155"/>
      <c r="X2410" s="162"/>
      <c r="Y2410" s="164"/>
      <c r="Z2410" s="132"/>
      <c r="AA2410" s="124"/>
      <c r="AB2410" s="118"/>
      <c r="AC2410" s="135"/>
      <c r="AD2410" s="135"/>
      <c r="AE2410" s="144"/>
      <c r="AF2410" s="145"/>
      <c r="AG2410" s="135"/>
    </row>
    <row r="2411" spans="1:33" hidden="1">
      <c r="A2411" s="61" t="s">
        <v>7191</v>
      </c>
      <c r="B2411" s="31" t="s">
        <v>182</v>
      </c>
      <c r="C2411" s="32" t="s">
        <v>3272</v>
      </c>
      <c r="D2411" s="32" t="s">
        <v>2124</v>
      </c>
      <c r="E2411" s="32" t="s">
        <v>2157</v>
      </c>
      <c r="F2411" s="32">
        <v>3</v>
      </c>
      <c r="G2411" s="34" t="s">
        <v>2109</v>
      </c>
      <c r="H2411" s="35" t="s">
        <v>2029</v>
      </c>
      <c r="I2411" s="315">
        <v>15995</v>
      </c>
      <c r="J2411" s="341">
        <v>2026</v>
      </c>
      <c r="K2411" s="331">
        <v>62</v>
      </c>
      <c r="L2411" s="327">
        <v>1766.2</v>
      </c>
      <c r="M2411" s="18">
        <f t="shared" si="353"/>
        <v>3.8762113000000002E-3</v>
      </c>
      <c r="N2411" s="18">
        <f t="shared" si="354"/>
        <v>4.4463842999999999E-3</v>
      </c>
      <c r="O2411" s="36">
        <f t="shared" si="355"/>
        <v>2.2461740000000001E-4</v>
      </c>
      <c r="P2411" s="362">
        <f t="shared" si="356"/>
        <v>24034</v>
      </c>
      <c r="Q2411" s="231"/>
      <c r="R2411" s="229"/>
      <c r="S2411" s="229"/>
      <c r="T2411" s="229"/>
      <c r="U2411" s="199">
        <f t="shared" si="357"/>
        <v>24034</v>
      </c>
      <c r="V2411" s="223">
        <f t="shared" si="358"/>
        <v>24034</v>
      </c>
      <c r="W2411" s="155"/>
      <c r="X2411" s="162"/>
      <c r="Y2411" s="164"/>
      <c r="Z2411" s="132"/>
      <c r="AA2411" s="124"/>
      <c r="AB2411" s="118"/>
      <c r="AC2411" s="135"/>
      <c r="AD2411" s="135"/>
      <c r="AE2411" s="144"/>
      <c r="AF2411" s="145"/>
      <c r="AG2411" s="135"/>
    </row>
    <row r="2412" spans="1:33" hidden="1">
      <c r="A2412" s="61" t="s">
        <v>7192</v>
      </c>
      <c r="B2412" s="31" t="s">
        <v>183</v>
      </c>
      <c r="C2412" s="32" t="s">
        <v>3272</v>
      </c>
      <c r="D2412" s="32" t="s">
        <v>2126</v>
      </c>
      <c r="E2412" s="32" t="s">
        <v>2116</v>
      </c>
      <c r="F2412" s="32" t="s">
        <v>2119</v>
      </c>
      <c r="G2412" s="34" t="s">
        <v>2108</v>
      </c>
      <c r="H2412" s="35" t="s">
        <v>2030</v>
      </c>
      <c r="I2412" s="315">
        <v>6253</v>
      </c>
      <c r="J2412" s="341">
        <v>801</v>
      </c>
      <c r="K2412" s="331">
        <v>10</v>
      </c>
      <c r="L2412" s="327">
        <v>1301.02</v>
      </c>
      <c r="M2412" s="18">
        <f t="shared" si="353"/>
        <v>1.5992323E-3</v>
      </c>
      <c r="N2412" s="18">
        <f t="shared" si="354"/>
        <v>9.8460049999999993E-4</v>
      </c>
      <c r="O2412" s="36">
        <f t="shared" si="355"/>
        <v>4.9738899999999999E-5</v>
      </c>
      <c r="P2412" s="362">
        <f t="shared" si="356"/>
        <v>5322</v>
      </c>
      <c r="Q2412" s="231"/>
      <c r="R2412" s="229"/>
      <c r="S2412" s="229"/>
      <c r="T2412" s="229"/>
      <c r="U2412" s="199">
        <f t="shared" si="357"/>
        <v>5322</v>
      </c>
      <c r="V2412" s="223">
        <f t="shared" si="358"/>
        <v>5322</v>
      </c>
      <c r="W2412" s="155"/>
      <c r="X2412" s="162"/>
      <c r="Y2412" s="164"/>
      <c r="Z2412" s="132"/>
      <c r="AA2412" s="124"/>
      <c r="AB2412" s="118"/>
      <c r="AC2412" s="135"/>
      <c r="AD2412" s="135"/>
      <c r="AE2412" s="144"/>
      <c r="AF2412" s="145"/>
      <c r="AG2412" s="135"/>
    </row>
    <row r="2413" spans="1:33" hidden="1">
      <c r="A2413" s="61" t="s">
        <v>7193</v>
      </c>
      <c r="B2413" s="31" t="s">
        <v>184</v>
      </c>
      <c r="C2413" s="32" t="s">
        <v>3272</v>
      </c>
      <c r="D2413" s="32" t="s">
        <v>2126</v>
      </c>
      <c r="E2413" s="32" t="s">
        <v>2115</v>
      </c>
      <c r="F2413" s="32">
        <v>3</v>
      </c>
      <c r="G2413" s="34" t="s">
        <v>2109</v>
      </c>
      <c r="H2413" s="35" t="s">
        <v>2031</v>
      </c>
      <c r="I2413" s="315">
        <v>4168</v>
      </c>
      <c r="J2413" s="341">
        <v>556</v>
      </c>
      <c r="K2413" s="331">
        <v>36</v>
      </c>
      <c r="L2413" s="327">
        <v>1779.32</v>
      </c>
      <c r="M2413" s="18">
        <f t="shared" si="353"/>
        <v>8.6372359999999995E-3</v>
      </c>
      <c r="N2413" s="18">
        <f t="shared" si="354"/>
        <v>2.6989542E-3</v>
      </c>
      <c r="O2413" s="36">
        <f t="shared" si="355"/>
        <v>1.3634270000000001E-4</v>
      </c>
      <c r="P2413" s="362">
        <f t="shared" si="356"/>
        <v>14588</v>
      </c>
      <c r="Q2413" s="231"/>
      <c r="R2413" s="229"/>
      <c r="S2413" s="229"/>
      <c r="T2413" s="229"/>
      <c r="U2413" s="199">
        <f t="shared" si="357"/>
        <v>14588</v>
      </c>
      <c r="V2413" s="223">
        <f t="shared" si="358"/>
        <v>14588</v>
      </c>
      <c r="W2413" s="155"/>
      <c r="X2413" s="162"/>
      <c r="Y2413" s="164"/>
      <c r="Z2413" s="132"/>
      <c r="AA2413" s="124"/>
      <c r="AB2413" s="118"/>
      <c r="AC2413" s="135"/>
      <c r="AD2413" s="135"/>
      <c r="AE2413" s="144"/>
      <c r="AF2413" s="145"/>
      <c r="AG2413" s="135"/>
    </row>
    <row r="2414" spans="1:33" hidden="1">
      <c r="A2414" s="61" t="s">
        <v>7194</v>
      </c>
      <c r="B2414" s="31" t="s">
        <v>185</v>
      </c>
      <c r="C2414" s="32" t="s">
        <v>3272</v>
      </c>
      <c r="D2414" s="32" t="s">
        <v>2126</v>
      </c>
      <c r="E2414" s="32" t="s">
        <v>2120</v>
      </c>
      <c r="F2414" s="32">
        <v>3</v>
      </c>
      <c r="G2414" s="34" t="s">
        <v>2109</v>
      </c>
      <c r="H2414" s="35" t="s">
        <v>2032</v>
      </c>
      <c r="I2414" s="315">
        <v>13616</v>
      </c>
      <c r="J2414" s="341">
        <v>1753</v>
      </c>
      <c r="K2414" s="331">
        <v>69</v>
      </c>
      <c r="L2414" s="327">
        <v>1458.44</v>
      </c>
      <c r="M2414" s="18">
        <f t="shared" si="353"/>
        <v>5.0675675E-3</v>
      </c>
      <c r="N2414" s="18">
        <f t="shared" si="354"/>
        <v>6.0910601000000002E-3</v>
      </c>
      <c r="O2414" s="36">
        <f t="shared" si="355"/>
        <v>3.0770119999999997E-4</v>
      </c>
      <c r="P2414" s="362">
        <f t="shared" si="356"/>
        <v>32924</v>
      </c>
      <c r="Q2414" s="231"/>
      <c r="R2414" s="229"/>
      <c r="S2414" s="229"/>
      <c r="T2414" s="229"/>
      <c r="U2414" s="199">
        <f t="shared" si="357"/>
        <v>32924</v>
      </c>
      <c r="V2414" s="223">
        <f t="shared" si="358"/>
        <v>32924</v>
      </c>
      <c r="W2414" s="155"/>
      <c r="X2414" s="162"/>
      <c r="Y2414" s="164"/>
      <c r="Z2414" s="132"/>
      <c r="AA2414" s="124"/>
      <c r="AB2414" s="118"/>
      <c r="AC2414" s="135"/>
      <c r="AD2414" s="135"/>
      <c r="AE2414" s="144"/>
      <c r="AF2414" s="145"/>
      <c r="AG2414" s="135"/>
    </row>
    <row r="2415" spans="1:33" hidden="1">
      <c r="A2415" s="61" t="s">
        <v>7195</v>
      </c>
      <c r="B2415" s="31" t="s">
        <v>186</v>
      </c>
      <c r="C2415" s="32" t="s">
        <v>3272</v>
      </c>
      <c r="D2415" s="32" t="s">
        <v>2126</v>
      </c>
      <c r="E2415" s="32" t="s">
        <v>2122</v>
      </c>
      <c r="F2415" s="32">
        <v>3</v>
      </c>
      <c r="G2415" s="34" t="s">
        <v>2109</v>
      </c>
      <c r="H2415" s="35" t="s">
        <v>2033</v>
      </c>
      <c r="I2415" s="315">
        <v>31626</v>
      </c>
      <c r="J2415" s="341">
        <v>4202</v>
      </c>
      <c r="K2415" s="331">
        <v>59</v>
      </c>
      <c r="L2415" s="327">
        <v>2424.67</v>
      </c>
      <c r="M2415" s="18">
        <f t="shared" si="353"/>
        <v>1.8655536E-3</v>
      </c>
      <c r="N2415" s="18">
        <f t="shared" si="354"/>
        <v>3.2330404000000001E-3</v>
      </c>
      <c r="O2415" s="36">
        <f t="shared" si="355"/>
        <v>1.6332299999999999E-4</v>
      </c>
      <c r="P2415" s="362">
        <f t="shared" si="356"/>
        <v>17475</v>
      </c>
      <c r="Q2415" s="231"/>
      <c r="R2415" s="229"/>
      <c r="S2415" s="232"/>
      <c r="T2415" s="229"/>
      <c r="U2415" s="199">
        <f t="shared" si="357"/>
        <v>17475</v>
      </c>
      <c r="V2415" s="223">
        <f t="shared" si="358"/>
        <v>17475</v>
      </c>
      <c r="W2415" s="155"/>
      <c r="X2415" s="162"/>
      <c r="Y2415" s="164"/>
      <c r="Z2415" s="132"/>
      <c r="AA2415" s="124"/>
      <c r="AB2415" s="118"/>
      <c r="AC2415" s="135"/>
      <c r="AD2415" s="135"/>
      <c r="AE2415" s="144"/>
      <c r="AF2415" s="145"/>
      <c r="AG2415" s="135"/>
    </row>
    <row r="2416" spans="1:33" hidden="1">
      <c r="A2416" s="61" t="s">
        <v>7196</v>
      </c>
      <c r="B2416" s="31" t="s">
        <v>187</v>
      </c>
      <c r="C2416" s="32" t="s">
        <v>3272</v>
      </c>
      <c r="D2416" s="32" t="s">
        <v>2126</v>
      </c>
      <c r="E2416" s="32" t="s">
        <v>2124</v>
      </c>
      <c r="F2416" s="32">
        <v>3</v>
      </c>
      <c r="G2416" s="34" t="s">
        <v>2109</v>
      </c>
      <c r="H2416" s="35" t="s">
        <v>2034</v>
      </c>
      <c r="I2416" s="315">
        <v>7020</v>
      </c>
      <c r="J2416" s="341">
        <v>923</v>
      </c>
      <c r="K2416" s="331">
        <v>15</v>
      </c>
      <c r="L2416" s="327">
        <v>1355.14</v>
      </c>
      <c r="M2416" s="18">
        <f t="shared" ref="M2416:M2447" si="359" xml:space="preserve"> ROUNDDOWN(K2416/I2416,10)</f>
        <v>2.1367521E-3</v>
      </c>
      <c r="N2416" s="18">
        <f t="shared" ref="N2416:N2447" si="360">ROUNDDOWN(J2416*M2416/L2416,10)</f>
        <v>1.4553641E-3</v>
      </c>
      <c r="O2416" s="36">
        <f t="shared" ref="O2416:O2447" si="361">ROUNDDOWN(N2416/$N$2500,10)</f>
        <v>7.3520400000000002E-5</v>
      </c>
      <c r="P2416" s="362">
        <f t="shared" si="356"/>
        <v>7866</v>
      </c>
      <c r="Q2416" s="231"/>
      <c r="R2416" s="229"/>
      <c r="S2416" s="229"/>
      <c r="T2416" s="229"/>
      <c r="U2416" s="199">
        <f t="shared" si="357"/>
        <v>7866</v>
      </c>
      <c r="V2416" s="223">
        <f t="shared" si="358"/>
        <v>7866</v>
      </c>
      <c r="W2416" s="155"/>
      <c r="X2416" s="162"/>
      <c r="Y2416" s="164"/>
      <c r="Z2416" s="132"/>
      <c r="AA2416" s="124"/>
      <c r="AB2416" s="118"/>
      <c r="AC2416" s="135"/>
      <c r="AD2416" s="135"/>
      <c r="AE2416" s="144"/>
      <c r="AF2416" s="145"/>
      <c r="AG2416" s="135"/>
    </row>
    <row r="2417" spans="1:33" hidden="1">
      <c r="A2417" s="61" t="s">
        <v>7197</v>
      </c>
      <c r="B2417" s="31" t="s">
        <v>188</v>
      </c>
      <c r="C2417" s="32" t="s">
        <v>3272</v>
      </c>
      <c r="D2417" s="32" t="s">
        <v>2126</v>
      </c>
      <c r="E2417" s="32" t="s">
        <v>2126</v>
      </c>
      <c r="F2417" s="32">
        <v>3</v>
      </c>
      <c r="G2417" s="34" t="s">
        <v>2109</v>
      </c>
      <c r="H2417" s="35" t="s">
        <v>2035</v>
      </c>
      <c r="I2417" s="315">
        <v>4244</v>
      </c>
      <c r="J2417" s="341">
        <v>567</v>
      </c>
      <c r="K2417" s="331">
        <v>20</v>
      </c>
      <c r="L2417" s="327">
        <v>1336.07</v>
      </c>
      <c r="M2417" s="18">
        <f t="shared" si="359"/>
        <v>4.7125353E-3</v>
      </c>
      <c r="N2417" s="18">
        <f t="shared" si="360"/>
        <v>1.9999008E-3</v>
      </c>
      <c r="O2417" s="36">
        <f t="shared" si="361"/>
        <v>1.010287E-4</v>
      </c>
      <c r="P2417" s="362">
        <f t="shared" si="356"/>
        <v>10810</v>
      </c>
      <c r="Q2417" s="231"/>
      <c r="R2417" s="229"/>
      <c r="S2417" s="229"/>
      <c r="T2417" s="229"/>
      <c r="U2417" s="199">
        <f t="shared" si="357"/>
        <v>10810</v>
      </c>
      <c r="V2417" s="223">
        <f t="shared" si="358"/>
        <v>10810</v>
      </c>
      <c r="W2417" s="155"/>
      <c r="X2417" s="162"/>
      <c r="Y2417" s="164"/>
      <c r="Z2417" s="132"/>
      <c r="AA2417" s="124"/>
      <c r="AB2417" s="118"/>
      <c r="AC2417" s="135"/>
      <c r="AD2417" s="135"/>
      <c r="AE2417" s="144"/>
      <c r="AF2417" s="145"/>
      <c r="AG2417" s="135"/>
    </row>
    <row r="2418" spans="1:33" hidden="1">
      <c r="A2418" s="61" t="s">
        <v>7198</v>
      </c>
      <c r="B2418" s="31" t="s">
        <v>189</v>
      </c>
      <c r="C2418" s="32" t="s">
        <v>3272</v>
      </c>
      <c r="D2418" s="32" t="s">
        <v>2126</v>
      </c>
      <c r="E2418" s="32" t="s">
        <v>2133</v>
      </c>
      <c r="F2418" s="32" t="s">
        <v>2119</v>
      </c>
      <c r="G2418" s="34" t="s">
        <v>2108</v>
      </c>
      <c r="H2418" s="35" t="s">
        <v>2036</v>
      </c>
      <c r="I2418" s="315">
        <v>3797</v>
      </c>
      <c r="J2418" s="341">
        <v>454</v>
      </c>
      <c r="K2418" s="331">
        <v>13</v>
      </c>
      <c r="L2418" s="327">
        <v>2367.31</v>
      </c>
      <c r="M2418" s="18">
        <f t="shared" si="359"/>
        <v>3.4237554999999999E-3</v>
      </c>
      <c r="N2418" s="18">
        <f t="shared" si="360"/>
        <v>6.5660390000000005E-4</v>
      </c>
      <c r="O2418" s="36">
        <f t="shared" si="361"/>
        <v>3.3169500000000002E-5</v>
      </c>
      <c r="P2418" s="362">
        <f t="shared" si="356"/>
        <v>3549</v>
      </c>
      <c r="Q2418" s="231"/>
      <c r="R2418" s="229"/>
      <c r="S2418" s="229"/>
      <c r="T2418" s="229"/>
      <c r="U2418" s="199">
        <f t="shared" si="357"/>
        <v>3549</v>
      </c>
      <c r="V2418" s="223">
        <f t="shared" si="358"/>
        <v>3549</v>
      </c>
      <c r="W2418" s="155"/>
      <c r="X2418" s="162"/>
      <c r="Y2418" s="164"/>
      <c r="Z2418" s="132"/>
      <c r="AA2418" s="124"/>
      <c r="AB2418" s="118"/>
      <c r="AC2418" s="135"/>
      <c r="AD2418" s="135"/>
      <c r="AE2418" s="144"/>
      <c r="AF2418" s="145"/>
      <c r="AG2418" s="135"/>
    </row>
    <row r="2419" spans="1:33" hidden="1">
      <c r="A2419" s="61" t="s">
        <v>7199</v>
      </c>
      <c r="B2419" s="31" t="s">
        <v>190</v>
      </c>
      <c r="C2419" s="32" t="s">
        <v>3272</v>
      </c>
      <c r="D2419" s="32" t="s">
        <v>2126</v>
      </c>
      <c r="E2419" s="32" t="s">
        <v>2157</v>
      </c>
      <c r="F2419" s="32">
        <v>3</v>
      </c>
      <c r="G2419" s="34" t="s">
        <v>2109</v>
      </c>
      <c r="H2419" s="35" t="s">
        <v>2037</v>
      </c>
      <c r="I2419" s="315">
        <v>5174</v>
      </c>
      <c r="J2419" s="341">
        <v>689</v>
      </c>
      <c r="K2419" s="331">
        <v>59</v>
      </c>
      <c r="L2419" s="327">
        <v>1200.99</v>
      </c>
      <c r="M2419" s="18">
        <f t="shared" si="359"/>
        <v>1.1403169600000001E-2</v>
      </c>
      <c r="N2419" s="18">
        <f t="shared" si="360"/>
        <v>6.5419227000000002E-3</v>
      </c>
      <c r="O2419" s="36">
        <f t="shared" si="361"/>
        <v>3.304774E-4</v>
      </c>
      <c r="P2419" s="362">
        <f t="shared" si="356"/>
        <v>35361</v>
      </c>
      <c r="Q2419" s="231"/>
      <c r="R2419" s="229"/>
      <c r="S2419" s="229"/>
      <c r="T2419" s="229"/>
      <c r="U2419" s="199">
        <f t="shared" si="357"/>
        <v>35361</v>
      </c>
      <c r="V2419" s="223">
        <f t="shared" si="358"/>
        <v>35361</v>
      </c>
      <c r="W2419" s="155"/>
      <c r="X2419" s="162"/>
      <c r="Y2419" s="164"/>
      <c r="Z2419" s="132"/>
      <c r="AA2419" s="124"/>
      <c r="AB2419" s="118"/>
      <c r="AC2419" s="135"/>
      <c r="AD2419" s="135"/>
      <c r="AE2419" s="144"/>
      <c r="AF2419" s="145"/>
      <c r="AG2419" s="135"/>
    </row>
    <row r="2420" spans="1:33" hidden="1">
      <c r="A2420" s="61" t="s">
        <v>7200</v>
      </c>
      <c r="B2420" s="31" t="s">
        <v>191</v>
      </c>
      <c r="C2420" s="32" t="s">
        <v>3272</v>
      </c>
      <c r="D2420" s="32" t="s">
        <v>2126</v>
      </c>
      <c r="E2420" s="32" t="s">
        <v>2159</v>
      </c>
      <c r="F2420" s="32" t="s">
        <v>2119</v>
      </c>
      <c r="G2420" s="34" t="s">
        <v>2108</v>
      </c>
      <c r="H2420" s="35" t="s">
        <v>2038</v>
      </c>
      <c r="I2420" s="315">
        <v>5391</v>
      </c>
      <c r="J2420" s="341">
        <v>721</v>
      </c>
      <c r="K2420" s="331">
        <v>63</v>
      </c>
      <c r="L2420" s="327">
        <v>1280.2</v>
      </c>
      <c r="M2420" s="18">
        <f t="shared" si="359"/>
        <v>1.1686143499999999E-2</v>
      </c>
      <c r="N2420" s="18">
        <f t="shared" si="360"/>
        <v>6.5815570999999996E-3</v>
      </c>
      <c r="O2420" s="36">
        <f t="shared" si="361"/>
        <v>3.3247959999999999E-4</v>
      </c>
      <c r="P2420" s="362">
        <f t="shared" si="356"/>
        <v>35575</v>
      </c>
      <c r="Q2420" s="231"/>
      <c r="R2420" s="229"/>
      <c r="S2420" s="229"/>
      <c r="T2420" s="229"/>
      <c r="U2420" s="199">
        <f t="shared" si="357"/>
        <v>35575</v>
      </c>
      <c r="V2420" s="223">
        <f t="shared" si="358"/>
        <v>35575</v>
      </c>
      <c r="W2420" s="155"/>
      <c r="X2420" s="162"/>
      <c r="Y2420" s="164"/>
      <c r="Z2420" s="132"/>
      <c r="AA2420" s="124"/>
      <c r="AB2420" s="118"/>
      <c r="AC2420" s="135"/>
      <c r="AD2420" s="135"/>
      <c r="AE2420" s="144"/>
      <c r="AF2420" s="145"/>
      <c r="AG2420" s="135"/>
    </row>
    <row r="2421" spans="1:33" hidden="1">
      <c r="A2421" s="61" t="s">
        <v>7201</v>
      </c>
      <c r="B2421" s="31" t="s">
        <v>192</v>
      </c>
      <c r="C2421" s="32" t="s">
        <v>3272</v>
      </c>
      <c r="D2421" s="32" t="s">
        <v>2133</v>
      </c>
      <c r="E2421" s="32" t="s">
        <v>2116</v>
      </c>
      <c r="F2421" s="37">
        <v>3</v>
      </c>
      <c r="G2421" s="38" t="s">
        <v>2109</v>
      </c>
      <c r="H2421" s="35" t="s">
        <v>2039</v>
      </c>
      <c r="I2421" s="315">
        <v>3939</v>
      </c>
      <c r="J2421" s="341">
        <v>406</v>
      </c>
      <c r="K2421" s="331">
        <v>8</v>
      </c>
      <c r="L2421" s="327">
        <v>3710.15</v>
      </c>
      <c r="M2421" s="18">
        <f t="shared" si="359"/>
        <v>2.0309722999999999E-3</v>
      </c>
      <c r="N2421" s="18">
        <f t="shared" si="360"/>
        <v>2.222483E-4</v>
      </c>
      <c r="O2421" s="36">
        <f t="shared" si="361"/>
        <v>1.12272E-5</v>
      </c>
      <c r="P2421" s="362">
        <f t="shared" si="356"/>
        <v>1201</v>
      </c>
      <c r="Q2421" s="231"/>
      <c r="R2421" s="229"/>
      <c r="S2421" s="229"/>
      <c r="T2421" s="229"/>
      <c r="U2421" s="199">
        <f t="shared" si="357"/>
        <v>1201</v>
      </c>
      <c r="V2421" s="223">
        <f t="shared" si="358"/>
        <v>1201</v>
      </c>
      <c r="W2421" s="155"/>
      <c r="X2421" s="162"/>
      <c r="Y2421" s="164"/>
      <c r="Z2421" s="132"/>
      <c r="AA2421" s="124"/>
      <c r="AB2421" s="118"/>
      <c r="AC2421" s="135"/>
      <c r="AD2421" s="135"/>
      <c r="AE2421" s="144"/>
      <c r="AF2421" s="145"/>
      <c r="AG2421" s="135"/>
    </row>
    <row r="2422" spans="1:33" hidden="1">
      <c r="A2422" s="61" t="s">
        <v>7202</v>
      </c>
      <c r="B2422" s="31" t="s">
        <v>193</v>
      </c>
      <c r="C2422" s="32" t="s">
        <v>3272</v>
      </c>
      <c r="D2422" s="32" t="s">
        <v>2133</v>
      </c>
      <c r="E2422" s="32" t="s">
        <v>2115</v>
      </c>
      <c r="F2422" s="32">
        <v>3</v>
      </c>
      <c r="G2422" s="34" t="s">
        <v>2109</v>
      </c>
      <c r="H2422" s="35" t="s">
        <v>2040</v>
      </c>
      <c r="I2422" s="315">
        <v>5844</v>
      </c>
      <c r="J2422" s="341">
        <v>694</v>
      </c>
      <c r="K2422" s="331">
        <v>36</v>
      </c>
      <c r="L2422" s="327">
        <v>1590.11</v>
      </c>
      <c r="M2422" s="18">
        <f t="shared" si="359"/>
        <v>6.1601642000000002E-3</v>
      </c>
      <c r="N2422" s="18">
        <f t="shared" si="360"/>
        <v>2.6885899999999998E-3</v>
      </c>
      <c r="O2422" s="36">
        <f t="shared" si="361"/>
        <v>1.358191E-4</v>
      </c>
      <c r="P2422" s="362">
        <f t="shared" si="356"/>
        <v>14532</v>
      </c>
      <c r="Q2422" s="231"/>
      <c r="R2422" s="229"/>
      <c r="S2422" s="229"/>
      <c r="T2422" s="229"/>
      <c r="U2422" s="199">
        <f t="shared" si="357"/>
        <v>14532</v>
      </c>
      <c r="V2422" s="223">
        <f t="shared" si="358"/>
        <v>14532</v>
      </c>
      <c r="W2422" s="155"/>
      <c r="X2422" s="162"/>
      <c r="Y2422" s="164"/>
      <c r="Z2422" s="132"/>
      <c r="AA2422" s="124"/>
      <c r="AB2422" s="118"/>
      <c r="AC2422" s="135"/>
      <c r="AD2422" s="135"/>
      <c r="AE2422" s="144"/>
      <c r="AF2422" s="145"/>
      <c r="AG2422" s="135"/>
    </row>
    <row r="2423" spans="1:33" hidden="1">
      <c r="A2423" s="61" t="s">
        <v>7203</v>
      </c>
      <c r="B2423" s="31" t="s">
        <v>194</v>
      </c>
      <c r="C2423" s="32" t="s">
        <v>3272</v>
      </c>
      <c r="D2423" s="32" t="s">
        <v>2133</v>
      </c>
      <c r="E2423" s="32" t="s">
        <v>2120</v>
      </c>
      <c r="F2423" s="32">
        <v>3</v>
      </c>
      <c r="G2423" s="34" t="s">
        <v>2109</v>
      </c>
      <c r="H2423" s="35" t="s">
        <v>2041</v>
      </c>
      <c r="I2423" s="315">
        <v>14217</v>
      </c>
      <c r="J2423" s="341">
        <v>1692</v>
      </c>
      <c r="K2423" s="331">
        <v>73</v>
      </c>
      <c r="L2423" s="327">
        <v>1715.44</v>
      </c>
      <c r="M2423" s="18">
        <f t="shared" si="359"/>
        <v>5.1346978E-3</v>
      </c>
      <c r="N2423" s="18">
        <f t="shared" si="360"/>
        <v>5.0645365999999999E-3</v>
      </c>
      <c r="O2423" s="36">
        <f t="shared" si="361"/>
        <v>2.5584449999999998E-4</v>
      </c>
      <c r="P2423" s="362">
        <f t="shared" si="356"/>
        <v>27375</v>
      </c>
      <c r="Q2423" s="231"/>
      <c r="R2423" s="229"/>
      <c r="S2423" s="229"/>
      <c r="T2423" s="229"/>
      <c r="U2423" s="199">
        <f t="shared" si="357"/>
        <v>27375</v>
      </c>
      <c r="V2423" s="223">
        <f t="shared" si="358"/>
        <v>27375</v>
      </c>
      <c r="W2423" s="155"/>
      <c r="X2423" s="162"/>
      <c r="Y2423" s="164"/>
      <c r="Z2423" s="132"/>
      <c r="AA2423" s="124"/>
      <c r="AB2423" s="118"/>
      <c r="AC2423" s="135"/>
      <c r="AD2423" s="135"/>
      <c r="AE2423" s="144"/>
      <c r="AF2423" s="145"/>
      <c r="AG2423" s="135"/>
    </row>
    <row r="2424" spans="1:33" hidden="1">
      <c r="A2424" s="61" t="s">
        <v>7204</v>
      </c>
      <c r="B2424" s="31" t="s">
        <v>195</v>
      </c>
      <c r="C2424" s="32" t="s">
        <v>3272</v>
      </c>
      <c r="D2424" s="32" t="s">
        <v>2133</v>
      </c>
      <c r="E2424" s="32" t="s">
        <v>2122</v>
      </c>
      <c r="F2424" s="32">
        <v>3</v>
      </c>
      <c r="G2424" s="34" t="s">
        <v>2109</v>
      </c>
      <c r="H2424" s="35" t="s">
        <v>2042</v>
      </c>
      <c r="I2424" s="315">
        <v>6398</v>
      </c>
      <c r="J2424" s="341">
        <v>681</v>
      </c>
      <c r="K2424" s="331">
        <v>9</v>
      </c>
      <c r="L2424" s="327">
        <v>3204</v>
      </c>
      <c r="M2424" s="18">
        <f t="shared" si="359"/>
        <v>1.4066895E-3</v>
      </c>
      <c r="N2424" s="18">
        <f t="shared" si="360"/>
        <v>2.9898730000000001E-4</v>
      </c>
      <c r="O2424" s="36">
        <f t="shared" si="361"/>
        <v>1.51039E-5</v>
      </c>
      <c r="P2424" s="362">
        <f t="shared" si="356"/>
        <v>1616</v>
      </c>
      <c r="Q2424" s="231"/>
      <c r="R2424" s="229"/>
      <c r="S2424" s="229"/>
      <c r="T2424" s="229"/>
      <c r="U2424" s="199">
        <f t="shared" si="357"/>
        <v>1616</v>
      </c>
      <c r="V2424" s="223">
        <f t="shared" si="358"/>
        <v>1616</v>
      </c>
      <c r="W2424" s="155"/>
      <c r="X2424" s="162"/>
      <c r="Y2424" s="164"/>
      <c r="Z2424" s="132"/>
      <c r="AA2424" s="124"/>
      <c r="AB2424" s="118"/>
      <c r="AC2424" s="135"/>
      <c r="AD2424" s="135"/>
      <c r="AE2424" s="144"/>
      <c r="AF2424" s="145"/>
      <c r="AG2424" s="135"/>
    </row>
    <row r="2425" spans="1:33" hidden="1">
      <c r="A2425" s="61" t="s">
        <v>7205</v>
      </c>
      <c r="B2425" s="31" t="s">
        <v>196</v>
      </c>
      <c r="C2425" s="32" t="s">
        <v>3272</v>
      </c>
      <c r="D2425" s="32" t="s">
        <v>2133</v>
      </c>
      <c r="E2425" s="32" t="s">
        <v>2124</v>
      </c>
      <c r="F2425" s="32">
        <v>2</v>
      </c>
      <c r="G2425" s="34" t="s">
        <v>2108</v>
      </c>
      <c r="H2425" s="35" t="s">
        <v>2043</v>
      </c>
      <c r="I2425" s="315">
        <v>4213</v>
      </c>
      <c r="J2425" s="341">
        <v>579</v>
      </c>
      <c r="K2425" s="331">
        <v>63</v>
      </c>
      <c r="L2425" s="327">
        <v>1169.74</v>
      </c>
      <c r="M2425" s="18">
        <f t="shared" si="359"/>
        <v>1.4953714599999999E-2</v>
      </c>
      <c r="N2425" s="18">
        <f t="shared" si="360"/>
        <v>7.4018163999999996E-3</v>
      </c>
      <c r="O2425" s="36">
        <f t="shared" si="361"/>
        <v>3.7391650000000002E-4</v>
      </c>
      <c r="P2425" s="362">
        <f t="shared" si="356"/>
        <v>40009</v>
      </c>
      <c r="Q2425" s="231"/>
      <c r="R2425" s="229"/>
      <c r="S2425" s="229"/>
      <c r="T2425" s="229"/>
      <c r="U2425" s="199">
        <f t="shared" si="357"/>
        <v>40009</v>
      </c>
      <c r="V2425" s="223">
        <f t="shared" si="358"/>
        <v>40009</v>
      </c>
      <c r="W2425" s="155"/>
      <c r="X2425" s="162"/>
      <c r="Y2425" s="164"/>
      <c r="Z2425" s="132"/>
      <c r="AA2425" s="124"/>
      <c r="AB2425" s="118"/>
      <c r="AC2425" s="135"/>
      <c r="AD2425" s="135"/>
      <c r="AE2425" s="144"/>
      <c r="AF2425" s="145"/>
      <c r="AG2425" s="135"/>
    </row>
    <row r="2426" spans="1:33" hidden="1">
      <c r="A2426" s="61" t="s">
        <v>7206</v>
      </c>
      <c r="B2426" s="31" t="s">
        <v>197</v>
      </c>
      <c r="C2426" s="32" t="s">
        <v>3272</v>
      </c>
      <c r="D2426" s="32" t="s">
        <v>2133</v>
      </c>
      <c r="E2426" s="32" t="s">
        <v>2126</v>
      </c>
      <c r="F2426" s="32">
        <v>3</v>
      </c>
      <c r="G2426" s="34" t="s">
        <v>2109</v>
      </c>
      <c r="H2426" s="35" t="s">
        <v>2044</v>
      </c>
      <c r="I2426" s="315">
        <v>12081</v>
      </c>
      <c r="J2426" s="341">
        <v>1544</v>
      </c>
      <c r="K2426" s="331">
        <v>69</v>
      </c>
      <c r="L2426" s="327">
        <v>1602.76</v>
      </c>
      <c r="M2426" s="18">
        <f t="shared" si="359"/>
        <v>5.7114477000000004E-3</v>
      </c>
      <c r="N2426" s="18">
        <f t="shared" si="360"/>
        <v>5.5020559000000004E-3</v>
      </c>
      <c r="O2426" s="36">
        <f t="shared" si="361"/>
        <v>2.7794659999999999E-4</v>
      </c>
      <c r="P2426" s="362">
        <f t="shared" si="356"/>
        <v>29740</v>
      </c>
      <c r="Q2426" s="231"/>
      <c r="R2426" s="229"/>
      <c r="S2426" s="234"/>
      <c r="T2426" s="229"/>
      <c r="U2426" s="199">
        <f t="shared" si="357"/>
        <v>29740</v>
      </c>
      <c r="V2426" s="223">
        <f t="shared" si="358"/>
        <v>29740</v>
      </c>
      <c r="W2426" s="155"/>
      <c r="X2426" s="162"/>
      <c r="Y2426" s="164"/>
      <c r="Z2426" s="132"/>
      <c r="AA2426" s="124"/>
      <c r="AB2426" s="118"/>
      <c r="AC2426" s="135"/>
      <c r="AD2426" s="135"/>
      <c r="AE2426" s="144"/>
      <c r="AF2426" s="145"/>
      <c r="AG2426" s="135"/>
    </row>
    <row r="2427" spans="1:33" hidden="1">
      <c r="A2427" s="61" t="s">
        <v>7207</v>
      </c>
      <c r="B2427" s="31" t="s">
        <v>198</v>
      </c>
      <c r="C2427" s="32" t="s">
        <v>3272</v>
      </c>
      <c r="D2427" s="32" t="s">
        <v>2157</v>
      </c>
      <c r="E2427" s="32" t="s">
        <v>2116</v>
      </c>
      <c r="F2427" s="32" t="s">
        <v>2117</v>
      </c>
      <c r="G2427" s="34" t="s">
        <v>2107</v>
      </c>
      <c r="H2427" s="35" t="s">
        <v>2045</v>
      </c>
      <c r="I2427" s="315">
        <v>46198</v>
      </c>
      <c r="J2427" s="341">
        <v>5142</v>
      </c>
      <c r="K2427" s="331">
        <v>26</v>
      </c>
      <c r="L2427" s="327">
        <v>2138.38</v>
      </c>
      <c r="M2427" s="18">
        <f t="shared" si="359"/>
        <v>5.6279490000000001E-4</v>
      </c>
      <c r="N2427" s="18">
        <f t="shared" si="360"/>
        <v>1.3533101E-3</v>
      </c>
      <c r="O2427" s="36">
        <f t="shared" si="361"/>
        <v>6.8364900000000007E-5</v>
      </c>
      <c r="P2427" s="362">
        <f t="shared" si="356"/>
        <v>7315</v>
      </c>
      <c r="Q2427" s="231"/>
      <c r="R2427" s="229"/>
      <c r="S2427" s="229"/>
      <c r="T2427" s="229"/>
      <c r="U2427" s="199">
        <f t="shared" si="357"/>
        <v>7315</v>
      </c>
      <c r="V2427" s="223">
        <f t="shared" si="358"/>
        <v>7315</v>
      </c>
      <c r="W2427" s="155"/>
      <c r="X2427" s="162"/>
      <c r="Y2427" s="164"/>
      <c r="Z2427" s="132"/>
      <c r="AA2427" s="124"/>
      <c r="AB2427" s="118"/>
      <c r="AC2427" s="135"/>
      <c r="AD2427" s="135"/>
      <c r="AE2427" s="144"/>
      <c r="AF2427" s="145"/>
      <c r="AG2427" s="135"/>
    </row>
    <row r="2428" spans="1:33" hidden="1">
      <c r="A2428" s="61" t="s">
        <v>7208</v>
      </c>
      <c r="B2428" s="31" t="s">
        <v>199</v>
      </c>
      <c r="C2428" s="32" t="s">
        <v>3272</v>
      </c>
      <c r="D2428" s="32" t="s">
        <v>2157</v>
      </c>
      <c r="E2428" s="32" t="s">
        <v>2115</v>
      </c>
      <c r="F2428" s="32" t="s">
        <v>2119</v>
      </c>
      <c r="G2428" s="34" t="s">
        <v>2108</v>
      </c>
      <c r="H2428" s="35" t="s">
        <v>2046</v>
      </c>
      <c r="I2428" s="315">
        <v>5609</v>
      </c>
      <c r="J2428" s="341">
        <v>796</v>
      </c>
      <c r="K2428" s="331">
        <v>12</v>
      </c>
      <c r="L2428" s="327">
        <v>2047.72</v>
      </c>
      <c r="M2428" s="18">
        <f t="shared" si="359"/>
        <v>2.1394186999999999E-3</v>
      </c>
      <c r="N2428" s="18">
        <f t="shared" si="360"/>
        <v>8.3164549999999995E-4</v>
      </c>
      <c r="O2428" s="36">
        <f t="shared" si="361"/>
        <v>4.2012099999999997E-5</v>
      </c>
      <c r="P2428" s="362">
        <f t="shared" si="356"/>
        <v>4495</v>
      </c>
      <c r="Q2428" s="231"/>
      <c r="R2428" s="229"/>
      <c r="S2428" s="229"/>
      <c r="T2428" s="229"/>
      <c r="U2428" s="199">
        <f t="shared" si="357"/>
        <v>4495</v>
      </c>
      <c r="V2428" s="223">
        <f t="shared" si="358"/>
        <v>4495</v>
      </c>
      <c r="W2428" s="155"/>
      <c r="X2428" s="162"/>
      <c r="Y2428" s="164"/>
      <c r="Z2428" s="132"/>
      <c r="AA2428" s="124"/>
      <c r="AB2428" s="118"/>
      <c r="AC2428" s="135"/>
      <c r="AD2428" s="135"/>
      <c r="AE2428" s="144"/>
      <c r="AF2428" s="145"/>
      <c r="AG2428" s="135"/>
    </row>
    <row r="2429" spans="1:33" hidden="1">
      <c r="A2429" s="62">
        <v>3208033</v>
      </c>
      <c r="B2429" s="31" t="s">
        <v>200</v>
      </c>
      <c r="C2429" s="32" t="s">
        <v>3272</v>
      </c>
      <c r="D2429" s="32" t="s">
        <v>2157</v>
      </c>
      <c r="E2429" s="32" t="s">
        <v>2120</v>
      </c>
      <c r="F2429" s="32">
        <v>3</v>
      </c>
      <c r="G2429" s="34" t="s">
        <v>2109</v>
      </c>
      <c r="H2429" s="35" t="s">
        <v>2047</v>
      </c>
      <c r="I2429" s="315">
        <v>5133</v>
      </c>
      <c r="J2429" s="341">
        <v>694</v>
      </c>
      <c r="K2429" s="331">
        <v>32</v>
      </c>
      <c r="L2429" s="327">
        <v>3179.94</v>
      </c>
      <c r="M2429" s="18">
        <f t="shared" si="359"/>
        <v>6.2341710000000002E-3</v>
      </c>
      <c r="N2429" s="18">
        <f t="shared" si="360"/>
        <v>1.3605647999999999E-3</v>
      </c>
      <c r="O2429" s="36">
        <f t="shared" si="361"/>
        <v>6.8731400000000004E-5</v>
      </c>
      <c r="P2429" s="362">
        <f t="shared" si="356"/>
        <v>7354</v>
      </c>
      <c r="Q2429" s="231"/>
      <c r="R2429" s="229"/>
      <c r="S2429" s="229"/>
      <c r="T2429" s="229"/>
      <c r="U2429" s="199">
        <f t="shared" si="357"/>
        <v>7354</v>
      </c>
      <c r="V2429" s="223">
        <f t="shared" si="358"/>
        <v>7354</v>
      </c>
      <c r="W2429" s="155"/>
      <c r="X2429" s="162"/>
      <c r="Y2429" s="164"/>
      <c r="Z2429" s="132"/>
      <c r="AA2429" s="124"/>
      <c r="AB2429" s="118"/>
      <c r="AC2429" s="135"/>
      <c r="AD2429" s="135"/>
      <c r="AE2429" s="144"/>
      <c r="AF2429" s="145"/>
      <c r="AG2429" s="135"/>
    </row>
    <row r="2430" spans="1:33" hidden="1">
      <c r="A2430" s="60" t="s">
        <v>7209</v>
      </c>
      <c r="B2430" s="31" t="s">
        <v>201</v>
      </c>
      <c r="C2430" s="32" t="s">
        <v>3272</v>
      </c>
      <c r="D2430" s="32" t="s">
        <v>2157</v>
      </c>
      <c r="E2430" s="32" t="s">
        <v>2122</v>
      </c>
      <c r="F2430" s="32" t="s">
        <v>2119</v>
      </c>
      <c r="G2430" s="34" t="s">
        <v>2108</v>
      </c>
      <c r="H2430" s="35" t="s">
        <v>2045</v>
      </c>
      <c r="I2430" s="315">
        <v>10964</v>
      </c>
      <c r="J2430" s="341">
        <v>1567</v>
      </c>
      <c r="K2430" s="331">
        <v>7</v>
      </c>
      <c r="L2430" s="327">
        <v>3188.46</v>
      </c>
      <c r="M2430" s="18">
        <f t="shared" si="359"/>
        <v>6.3845310000000001E-4</v>
      </c>
      <c r="N2430" s="18">
        <f t="shared" si="360"/>
        <v>3.1377400000000001E-4</v>
      </c>
      <c r="O2430" s="36">
        <f t="shared" si="361"/>
        <v>1.5850800000000001E-5</v>
      </c>
      <c r="P2430" s="362">
        <f t="shared" si="356"/>
        <v>1696</v>
      </c>
      <c r="Q2430" s="231"/>
      <c r="R2430" s="229"/>
      <c r="S2430" s="229"/>
      <c r="T2430" s="229"/>
      <c r="U2430" s="199">
        <f t="shared" si="357"/>
        <v>1696</v>
      </c>
      <c r="V2430" s="223">
        <f t="shared" si="358"/>
        <v>1696</v>
      </c>
      <c r="W2430" s="155"/>
      <c r="X2430" s="162"/>
      <c r="Y2430" s="164"/>
      <c r="Z2430" s="132"/>
      <c r="AA2430" s="124"/>
      <c r="AB2430" s="118"/>
      <c r="AC2430" s="135"/>
      <c r="AD2430" s="135"/>
      <c r="AE2430" s="144"/>
      <c r="AF2430" s="145"/>
      <c r="AG2430" s="135"/>
    </row>
    <row r="2431" spans="1:33" hidden="1">
      <c r="A2431" s="60" t="s">
        <v>7210</v>
      </c>
      <c r="B2431" s="31" t="s">
        <v>202</v>
      </c>
      <c r="C2431" s="32" t="s">
        <v>3272</v>
      </c>
      <c r="D2431" s="32" t="s">
        <v>2157</v>
      </c>
      <c r="E2431" s="32" t="s">
        <v>2124</v>
      </c>
      <c r="F2431" s="32" t="s">
        <v>2119</v>
      </c>
      <c r="G2431" s="34" t="s">
        <v>2108</v>
      </c>
      <c r="H2431" s="35" t="s">
        <v>2048</v>
      </c>
      <c r="I2431" s="315">
        <v>3904</v>
      </c>
      <c r="J2431" s="341">
        <v>509</v>
      </c>
      <c r="K2431" s="331">
        <v>42</v>
      </c>
      <c r="L2431" s="327">
        <v>2128.87</v>
      </c>
      <c r="M2431" s="18">
        <f t="shared" si="359"/>
        <v>1.07581967E-2</v>
      </c>
      <c r="N2431" s="18">
        <f t="shared" si="360"/>
        <v>2.5722200000000001E-3</v>
      </c>
      <c r="O2431" s="36">
        <f t="shared" si="361"/>
        <v>1.2994039999999999E-4</v>
      </c>
      <c r="P2431" s="362">
        <f t="shared" si="356"/>
        <v>13903</v>
      </c>
      <c r="Q2431" s="231"/>
      <c r="R2431" s="229"/>
      <c r="S2431" s="229"/>
      <c r="T2431" s="229"/>
      <c r="U2431" s="199">
        <f t="shared" si="357"/>
        <v>13903</v>
      </c>
      <c r="V2431" s="223">
        <f t="shared" si="358"/>
        <v>13903</v>
      </c>
      <c r="W2431" s="155"/>
      <c r="X2431" s="162"/>
      <c r="Y2431" s="164"/>
      <c r="Z2431" s="132"/>
      <c r="AA2431" s="124"/>
      <c r="AB2431" s="118"/>
      <c r="AC2431" s="135"/>
      <c r="AD2431" s="135"/>
      <c r="AE2431" s="144"/>
      <c r="AF2431" s="145"/>
      <c r="AG2431" s="135"/>
    </row>
    <row r="2432" spans="1:33" hidden="1">
      <c r="A2432" s="60" t="s">
        <v>7211</v>
      </c>
      <c r="B2432" s="31" t="s">
        <v>203</v>
      </c>
      <c r="C2432" s="32" t="s">
        <v>3272</v>
      </c>
      <c r="D2432" s="32" t="s">
        <v>2157</v>
      </c>
      <c r="E2432" s="32" t="s">
        <v>2126</v>
      </c>
      <c r="F2432" s="32" t="s">
        <v>2119</v>
      </c>
      <c r="G2432" s="34" t="s">
        <v>2108</v>
      </c>
      <c r="H2432" s="35" t="s">
        <v>2049</v>
      </c>
      <c r="I2432" s="315">
        <v>3875</v>
      </c>
      <c r="J2432" s="341">
        <v>568</v>
      </c>
      <c r="K2432" s="331">
        <v>12</v>
      </c>
      <c r="L2432" s="327">
        <v>1779.12</v>
      </c>
      <c r="M2432" s="18">
        <f t="shared" si="359"/>
        <v>3.0967741000000001E-3</v>
      </c>
      <c r="N2432" s="18">
        <f t="shared" si="360"/>
        <v>9.8867279999999996E-4</v>
      </c>
      <c r="O2432" s="36">
        <f t="shared" si="361"/>
        <v>4.9944600000000003E-5</v>
      </c>
      <c r="P2432" s="362">
        <f t="shared" si="356"/>
        <v>5344</v>
      </c>
      <c r="Q2432" s="231"/>
      <c r="R2432" s="229"/>
      <c r="S2432" s="229"/>
      <c r="T2432" s="229"/>
      <c r="U2432" s="199">
        <f t="shared" si="357"/>
        <v>5344</v>
      </c>
      <c r="V2432" s="223">
        <f t="shared" si="358"/>
        <v>5344</v>
      </c>
      <c r="W2432" s="155"/>
      <c r="X2432" s="162"/>
      <c r="Y2432" s="164"/>
      <c r="Z2432" s="132"/>
      <c r="AA2432" s="124"/>
      <c r="AB2432" s="118"/>
      <c r="AC2432" s="135"/>
      <c r="AD2432" s="135"/>
      <c r="AE2432" s="144"/>
      <c r="AF2432" s="145"/>
      <c r="AG2432" s="135"/>
    </row>
    <row r="2433" spans="1:33" hidden="1">
      <c r="A2433" s="60" t="s">
        <v>7212</v>
      </c>
      <c r="B2433" s="31" t="s">
        <v>204</v>
      </c>
      <c r="C2433" s="32" t="s">
        <v>3272</v>
      </c>
      <c r="D2433" s="32" t="s">
        <v>2157</v>
      </c>
      <c r="E2433" s="32" t="s">
        <v>2133</v>
      </c>
      <c r="F2433" s="32" t="s">
        <v>2119</v>
      </c>
      <c r="G2433" s="34" t="s">
        <v>2108</v>
      </c>
      <c r="H2433" s="35" t="s">
        <v>2050</v>
      </c>
      <c r="I2433" s="315">
        <v>3617</v>
      </c>
      <c r="J2433" s="341">
        <v>444</v>
      </c>
      <c r="K2433" s="331">
        <v>25</v>
      </c>
      <c r="L2433" s="327">
        <v>4443.3999999999996</v>
      </c>
      <c r="M2433" s="18">
        <f t="shared" si="359"/>
        <v>6.9118052999999997E-3</v>
      </c>
      <c r="N2433" s="18">
        <f t="shared" si="360"/>
        <v>6.9065160000000001E-4</v>
      </c>
      <c r="O2433" s="36">
        <f t="shared" si="361"/>
        <v>3.4889499999999999E-5</v>
      </c>
      <c r="P2433" s="362">
        <f t="shared" si="356"/>
        <v>3733</v>
      </c>
      <c r="Q2433" s="231"/>
      <c r="R2433" s="229"/>
      <c r="S2433" s="229"/>
      <c r="T2433" s="229"/>
      <c r="U2433" s="199">
        <f t="shared" si="357"/>
        <v>3733</v>
      </c>
      <c r="V2433" s="223">
        <f t="shared" si="358"/>
        <v>3733</v>
      </c>
      <c r="W2433" s="155"/>
      <c r="X2433" s="162"/>
      <c r="Y2433" s="164"/>
      <c r="Z2433" s="132"/>
      <c r="AA2433" s="124"/>
      <c r="AB2433" s="118"/>
      <c r="AC2433" s="135"/>
      <c r="AD2433" s="135"/>
      <c r="AE2433" s="144"/>
      <c r="AF2433" s="145"/>
      <c r="AG2433" s="135"/>
    </row>
    <row r="2434" spans="1:33" hidden="1">
      <c r="A2434" s="60" t="s">
        <v>7213</v>
      </c>
      <c r="B2434" s="31" t="s">
        <v>205</v>
      </c>
      <c r="C2434" s="32" t="s">
        <v>3272</v>
      </c>
      <c r="D2434" s="32" t="s">
        <v>2159</v>
      </c>
      <c r="E2434" s="32" t="s">
        <v>2116</v>
      </c>
      <c r="F2434" s="32" t="s">
        <v>2119</v>
      </c>
      <c r="G2434" s="34" t="s">
        <v>2108</v>
      </c>
      <c r="H2434" s="35" t="s">
        <v>2051</v>
      </c>
      <c r="I2434" s="315">
        <v>8639</v>
      </c>
      <c r="J2434" s="341">
        <v>1150</v>
      </c>
      <c r="K2434" s="331">
        <v>33</v>
      </c>
      <c r="L2434" s="327">
        <v>2509.2199999999998</v>
      </c>
      <c r="M2434" s="18">
        <f t="shared" si="359"/>
        <v>3.8198864999999999E-3</v>
      </c>
      <c r="N2434" s="18">
        <f t="shared" si="360"/>
        <v>1.7506912E-3</v>
      </c>
      <c r="O2434" s="36">
        <f t="shared" si="361"/>
        <v>8.8439399999999999E-5</v>
      </c>
      <c r="P2434" s="362">
        <f t="shared" si="356"/>
        <v>9463</v>
      </c>
      <c r="Q2434" s="231"/>
      <c r="R2434" s="229"/>
      <c r="S2434" s="234"/>
      <c r="T2434" s="229"/>
      <c r="U2434" s="199">
        <f t="shared" si="357"/>
        <v>9463</v>
      </c>
      <c r="V2434" s="223">
        <f t="shared" si="358"/>
        <v>9463</v>
      </c>
      <c r="W2434" s="155"/>
      <c r="X2434" s="162"/>
      <c r="Y2434" s="164"/>
      <c r="Z2434" s="132"/>
      <c r="AA2434" s="124"/>
      <c r="AB2434" s="118"/>
      <c r="AC2434" s="135"/>
      <c r="AD2434" s="135"/>
      <c r="AE2434" s="144"/>
      <c r="AF2434" s="145"/>
      <c r="AG2434" s="135"/>
    </row>
    <row r="2435" spans="1:33" hidden="1">
      <c r="A2435" s="60" t="s">
        <v>7214</v>
      </c>
      <c r="B2435" s="31" t="s">
        <v>206</v>
      </c>
      <c r="C2435" s="32" t="s">
        <v>3272</v>
      </c>
      <c r="D2435" s="32" t="s">
        <v>2159</v>
      </c>
      <c r="E2435" s="32" t="s">
        <v>2115</v>
      </c>
      <c r="F2435" s="32" t="s">
        <v>2119</v>
      </c>
      <c r="G2435" s="34" t="s">
        <v>2108</v>
      </c>
      <c r="H2435" s="35" t="s">
        <v>2052</v>
      </c>
      <c r="I2435" s="315">
        <v>7199</v>
      </c>
      <c r="J2435" s="341">
        <v>1056</v>
      </c>
      <c r="K2435" s="331">
        <v>15</v>
      </c>
      <c r="L2435" s="327">
        <v>2845.63</v>
      </c>
      <c r="M2435" s="18">
        <f t="shared" si="359"/>
        <v>2.0836227000000001E-3</v>
      </c>
      <c r="N2435" s="18">
        <f t="shared" si="360"/>
        <v>7.7322260000000005E-4</v>
      </c>
      <c r="O2435" s="36">
        <f t="shared" si="361"/>
        <v>3.9060699999999997E-5</v>
      </c>
      <c r="P2435" s="362">
        <f t="shared" si="356"/>
        <v>4179</v>
      </c>
      <c r="Q2435" s="231"/>
      <c r="R2435" s="229"/>
      <c r="S2435" s="229"/>
      <c r="T2435" s="229"/>
      <c r="U2435" s="199">
        <f t="shared" si="357"/>
        <v>4179</v>
      </c>
      <c r="V2435" s="223">
        <f t="shared" si="358"/>
        <v>4179</v>
      </c>
      <c r="W2435" s="155"/>
      <c r="X2435" s="162"/>
      <c r="Y2435" s="164"/>
      <c r="Z2435" s="132"/>
      <c r="AA2435" s="124"/>
      <c r="AB2435" s="118"/>
      <c r="AC2435" s="135"/>
      <c r="AD2435" s="135"/>
      <c r="AE2435" s="144"/>
      <c r="AF2435" s="145"/>
      <c r="AG2435" s="135"/>
    </row>
    <row r="2436" spans="1:33" hidden="1">
      <c r="A2436" s="60" t="s">
        <v>7215</v>
      </c>
      <c r="B2436" s="31" t="s">
        <v>207</v>
      </c>
      <c r="C2436" s="32" t="s">
        <v>3272</v>
      </c>
      <c r="D2436" s="32" t="s">
        <v>2159</v>
      </c>
      <c r="E2436" s="32" t="s">
        <v>2120</v>
      </c>
      <c r="F2436" s="32">
        <v>3</v>
      </c>
      <c r="G2436" s="34" t="s">
        <v>2109</v>
      </c>
      <c r="H2436" s="35" t="s">
        <v>2053</v>
      </c>
      <c r="I2436" s="315">
        <v>8857</v>
      </c>
      <c r="J2436" s="341">
        <v>1174</v>
      </c>
      <c r="K2436" s="331">
        <v>73</v>
      </c>
      <c r="L2436" s="327">
        <v>1586.67</v>
      </c>
      <c r="M2436" s="18">
        <f t="shared" si="359"/>
        <v>8.2420684000000001E-3</v>
      </c>
      <c r="N2436" s="18">
        <f t="shared" si="360"/>
        <v>6.0984250999999998E-3</v>
      </c>
      <c r="O2436" s="36">
        <f t="shared" si="361"/>
        <v>3.0807330000000001E-4</v>
      </c>
      <c r="P2436" s="362">
        <f t="shared" si="356"/>
        <v>32963</v>
      </c>
      <c r="Q2436" s="231"/>
      <c r="R2436" s="229"/>
      <c r="S2436" s="229"/>
      <c r="T2436" s="229"/>
      <c r="U2436" s="199">
        <f t="shared" si="357"/>
        <v>32963</v>
      </c>
      <c r="V2436" s="223">
        <f t="shared" si="358"/>
        <v>32963</v>
      </c>
      <c r="W2436" s="155"/>
      <c r="X2436" s="162"/>
      <c r="Y2436" s="164"/>
      <c r="Z2436" s="132"/>
      <c r="AA2436" s="124"/>
      <c r="AB2436" s="118"/>
      <c r="AC2436" s="135"/>
      <c r="AD2436" s="135"/>
      <c r="AE2436" s="144"/>
      <c r="AF2436" s="145"/>
      <c r="AG2436" s="135"/>
    </row>
    <row r="2437" spans="1:33" hidden="1">
      <c r="A2437" s="60" t="s">
        <v>7216</v>
      </c>
      <c r="B2437" s="31" t="s">
        <v>208</v>
      </c>
      <c r="C2437" s="32" t="s">
        <v>3272</v>
      </c>
      <c r="D2437" s="32" t="s">
        <v>2159</v>
      </c>
      <c r="E2437" s="32" t="s">
        <v>2122</v>
      </c>
      <c r="F2437" s="32" t="s">
        <v>2119</v>
      </c>
      <c r="G2437" s="34" t="s">
        <v>2108</v>
      </c>
      <c r="H2437" s="35" t="s">
        <v>2054</v>
      </c>
      <c r="I2437" s="315">
        <v>6919</v>
      </c>
      <c r="J2437" s="341">
        <v>1038</v>
      </c>
      <c r="K2437" s="331">
        <v>25</v>
      </c>
      <c r="L2437" s="327">
        <v>1689.95</v>
      </c>
      <c r="M2437" s="18">
        <f t="shared" si="359"/>
        <v>3.6132388999999998E-3</v>
      </c>
      <c r="N2437" s="18">
        <f t="shared" si="360"/>
        <v>2.2193211999999999E-3</v>
      </c>
      <c r="O2437" s="36">
        <f t="shared" si="361"/>
        <v>1.121131E-4</v>
      </c>
      <c r="P2437" s="362">
        <f t="shared" si="356"/>
        <v>11996</v>
      </c>
      <c r="Q2437" s="231"/>
      <c r="R2437" s="229"/>
      <c r="S2437" s="229"/>
      <c r="T2437" s="229"/>
      <c r="U2437" s="199">
        <f t="shared" si="357"/>
        <v>11996</v>
      </c>
      <c r="V2437" s="223">
        <f t="shared" si="358"/>
        <v>11996</v>
      </c>
      <c r="W2437" s="155"/>
      <c r="X2437" s="162"/>
      <c r="Y2437" s="164"/>
      <c r="Z2437" s="132"/>
      <c r="AA2437" s="124"/>
      <c r="AB2437" s="118"/>
      <c r="AC2437" s="135"/>
      <c r="AD2437" s="135"/>
      <c r="AE2437" s="144"/>
      <c r="AF2437" s="145"/>
      <c r="AG2437" s="135"/>
    </row>
    <row r="2438" spans="1:33" hidden="1">
      <c r="A2438" s="60" t="s">
        <v>7217</v>
      </c>
      <c r="B2438" s="31" t="s">
        <v>209</v>
      </c>
      <c r="C2438" s="32" t="s">
        <v>3272</v>
      </c>
      <c r="D2438" s="32" t="s">
        <v>2159</v>
      </c>
      <c r="E2438" s="32" t="s">
        <v>2124</v>
      </c>
      <c r="F2438" s="32" t="s">
        <v>2119</v>
      </c>
      <c r="G2438" s="34" t="s">
        <v>2108</v>
      </c>
      <c r="H2438" s="35" t="s">
        <v>2055</v>
      </c>
      <c r="I2438" s="315">
        <v>4881</v>
      </c>
      <c r="J2438" s="341">
        <v>553</v>
      </c>
      <c r="K2438" s="331">
        <v>9</v>
      </c>
      <c r="L2438" s="327">
        <v>5014.29</v>
      </c>
      <c r="M2438" s="18">
        <f t="shared" si="359"/>
        <v>1.8438844E-3</v>
      </c>
      <c r="N2438" s="18">
        <f t="shared" si="360"/>
        <v>2.0335239999999999E-4</v>
      </c>
      <c r="O2438" s="36">
        <f t="shared" si="361"/>
        <v>1.0272700000000001E-5</v>
      </c>
      <c r="P2438" s="362">
        <f t="shared" si="356"/>
        <v>1099</v>
      </c>
      <c r="Q2438" s="231"/>
      <c r="R2438" s="229"/>
      <c r="S2438" s="229"/>
      <c r="T2438" s="229"/>
      <c r="U2438" s="199">
        <f t="shared" si="357"/>
        <v>1099</v>
      </c>
      <c r="V2438" s="223">
        <f t="shared" si="358"/>
        <v>1099</v>
      </c>
      <c r="W2438" s="155"/>
      <c r="X2438" s="162"/>
      <c r="Y2438" s="164"/>
      <c r="Z2438" s="132"/>
      <c r="AA2438" s="124"/>
      <c r="AB2438" s="118"/>
      <c r="AC2438" s="135"/>
      <c r="AD2438" s="135"/>
      <c r="AE2438" s="144"/>
      <c r="AF2438" s="145"/>
      <c r="AG2438" s="135"/>
    </row>
    <row r="2439" spans="1:33" hidden="1">
      <c r="A2439" s="60" t="s">
        <v>7218</v>
      </c>
      <c r="B2439" s="31" t="s">
        <v>210</v>
      </c>
      <c r="C2439" s="32" t="s">
        <v>3272</v>
      </c>
      <c r="D2439" s="32" t="s">
        <v>2159</v>
      </c>
      <c r="E2439" s="32" t="s">
        <v>2126</v>
      </c>
      <c r="F2439" s="32">
        <v>3</v>
      </c>
      <c r="G2439" s="34" t="s">
        <v>2109</v>
      </c>
      <c r="H2439" s="35" t="s">
        <v>2056</v>
      </c>
      <c r="I2439" s="315">
        <v>8532</v>
      </c>
      <c r="J2439" s="341">
        <v>1134</v>
      </c>
      <c r="K2439" s="331">
        <v>72</v>
      </c>
      <c r="L2439" s="327">
        <v>1687.6</v>
      </c>
      <c r="M2439" s="18">
        <f t="shared" si="359"/>
        <v>8.4388185000000004E-3</v>
      </c>
      <c r="N2439" s="18">
        <f t="shared" si="360"/>
        <v>5.6705499000000003E-3</v>
      </c>
      <c r="O2439" s="36">
        <f t="shared" si="361"/>
        <v>2.8645839999999999E-4</v>
      </c>
      <c r="P2439" s="362">
        <f t="shared" si="356"/>
        <v>30651</v>
      </c>
      <c r="Q2439" s="231"/>
      <c r="R2439" s="229"/>
      <c r="S2439" s="229"/>
      <c r="T2439" s="229"/>
      <c r="U2439" s="199">
        <f t="shared" si="357"/>
        <v>30651</v>
      </c>
      <c r="V2439" s="223">
        <f t="shared" si="358"/>
        <v>30651</v>
      </c>
      <c r="W2439" s="155"/>
      <c r="X2439" s="162"/>
      <c r="Y2439" s="164"/>
      <c r="Z2439" s="132"/>
      <c r="AA2439" s="124"/>
      <c r="AB2439" s="118"/>
      <c r="AC2439" s="135"/>
      <c r="AD2439" s="135"/>
      <c r="AE2439" s="144"/>
      <c r="AF2439" s="145"/>
      <c r="AG2439" s="135"/>
    </row>
    <row r="2440" spans="1:33" hidden="1">
      <c r="A2440" s="60" t="s">
        <v>7219</v>
      </c>
      <c r="B2440" s="31" t="s">
        <v>211</v>
      </c>
      <c r="C2440" s="32" t="s">
        <v>3272</v>
      </c>
      <c r="D2440" s="32" t="s">
        <v>2159</v>
      </c>
      <c r="E2440" s="32" t="s">
        <v>2133</v>
      </c>
      <c r="F2440" s="32">
        <v>3</v>
      </c>
      <c r="G2440" s="34" t="s">
        <v>2109</v>
      </c>
      <c r="H2440" s="35" t="s">
        <v>2057</v>
      </c>
      <c r="I2440" s="315">
        <v>13852</v>
      </c>
      <c r="J2440" s="341">
        <v>1812</v>
      </c>
      <c r="K2440" s="331">
        <v>83</v>
      </c>
      <c r="L2440" s="327">
        <v>1586.79</v>
      </c>
      <c r="M2440" s="18">
        <f t="shared" si="359"/>
        <v>5.9919144999999998E-3</v>
      </c>
      <c r="N2440" s="18">
        <f t="shared" si="360"/>
        <v>6.8423351999999998E-3</v>
      </c>
      <c r="O2440" s="36">
        <f t="shared" si="361"/>
        <v>3.4565330000000001E-4</v>
      </c>
      <c r="P2440" s="362">
        <f t="shared" si="356"/>
        <v>36984</v>
      </c>
      <c r="Q2440" s="231"/>
      <c r="R2440" s="229"/>
      <c r="S2440" s="229"/>
      <c r="T2440" s="229"/>
      <c r="U2440" s="199">
        <f t="shared" si="357"/>
        <v>36984</v>
      </c>
      <c r="V2440" s="223">
        <f t="shared" si="358"/>
        <v>36984</v>
      </c>
      <c r="W2440" s="155"/>
      <c r="X2440" s="162"/>
      <c r="Y2440" s="164"/>
      <c r="Z2440" s="132"/>
      <c r="AA2440" s="124"/>
      <c r="AB2440" s="118"/>
      <c r="AC2440" s="135"/>
      <c r="AD2440" s="135"/>
      <c r="AE2440" s="144"/>
      <c r="AF2440" s="145"/>
      <c r="AG2440" s="135"/>
    </row>
    <row r="2441" spans="1:33" hidden="1">
      <c r="A2441" s="60" t="s">
        <v>7220</v>
      </c>
      <c r="B2441" s="31" t="s">
        <v>212</v>
      </c>
      <c r="C2441" s="32" t="s">
        <v>3272</v>
      </c>
      <c r="D2441" s="32" t="s">
        <v>2159</v>
      </c>
      <c r="E2441" s="32" t="s">
        <v>2157</v>
      </c>
      <c r="F2441" s="32" t="s">
        <v>2119</v>
      </c>
      <c r="G2441" s="34" t="s">
        <v>2108</v>
      </c>
      <c r="H2441" s="35" t="s">
        <v>2058</v>
      </c>
      <c r="I2441" s="315">
        <v>7626</v>
      </c>
      <c r="J2441" s="341">
        <v>1098</v>
      </c>
      <c r="K2441" s="331">
        <v>16</v>
      </c>
      <c r="L2441" s="327">
        <v>2033.93</v>
      </c>
      <c r="M2441" s="18">
        <f t="shared" si="359"/>
        <v>2.0980854000000001E-3</v>
      </c>
      <c r="N2441" s="18">
        <f t="shared" si="360"/>
        <v>1.1326337000000001E-3</v>
      </c>
      <c r="O2441" s="36">
        <f t="shared" si="361"/>
        <v>5.7217099999999998E-5</v>
      </c>
      <c r="P2441" s="362">
        <f t="shared" si="356"/>
        <v>6122</v>
      </c>
      <c r="Q2441" s="231"/>
      <c r="R2441" s="229"/>
      <c r="S2441" s="229"/>
      <c r="T2441" s="229"/>
      <c r="U2441" s="199">
        <f t="shared" si="357"/>
        <v>6122</v>
      </c>
      <c r="V2441" s="223">
        <f t="shared" si="358"/>
        <v>6122</v>
      </c>
      <c r="W2441" s="155"/>
      <c r="X2441" s="162"/>
      <c r="Y2441" s="164"/>
      <c r="Z2441" s="132"/>
      <c r="AA2441" s="124"/>
      <c r="AB2441" s="118"/>
      <c r="AC2441" s="135"/>
      <c r="AD2441" s="135"/>
      <c r="AE2441" s="144"/>
      <c r="AF2441" s="145"/>
      <c r="AG2441" s="135"/>
    </row>
    <row r="2442" spans="1:33" hidden="1">
      <c r="A2442" s="60" t="s">
        <v>7221</v>
      </c>
      <c r="B2442" s="31" t="s">
        <v>213</v>
      </c>
      <c r="C2442" s="32" t="s">
        <v>3272</v>
      </c>
      <c r="D2442" s="32" t="s">
        <v>2172</v>
      </c>
      <c r="E2442" s="32" t="s">
        <v>2116</v>
      </c>
      <c r="F2442" s="32">
        <v>3</v>
      </c>
      <c r="G2442" s="34" t="s">
        <v>2109</v>
      </c>
      <c r="H2442" s="35" t="s">
        <v>2059</v>
      </c>
      <c r="I2442" s="315">
        <v>19220</v>
      </c>
      <c r="J2442" s="341">
        <v>2605</v>
      </c>
      <c r="K2442" s="331">
        <v>66</v>
      </c>
      <c r="L2442" s="327">
        <v>1719.98</v>
      </c>
      <c r="M2442" s="18">
        <f t="shared" si="359"/>
        <v>3.4339229000000001E-3</v>
      </c>
      <c r="N2442" s="18">
        <f t="shared" si="360"/>
        <v>5.2008564000000004E-3</v>
      </c>
      <c r="O2442" s="36">
        <f t="shared" si="361"/>
        <v>2.6273090000000001E-4</v>
      </c>
      <c r="P2442" s="362">
        <f t="shared" si="356"/>
        <v>28112</v>
      </c>
      <c r="Q2442" s="231"/>
      <c r="R2442" s="229"/>
      <c r="S2442" s="229"/>
      <c r="T2442" s="229"/>
      <c r="U2442" s="199">
        <f t="shared" si="357"/>
        <v>28112</v>
      </c>
      <c r="V2442" s="223">
        <f t="shared" si="358"/>
        <v>28112</v>
      </c>
      <c r="W2442" s="155"/>
      <c r="X2442" s="162"/>
      <c r="Y2442" s="164"/>
      <c r="Z2442" s="132"/>
      <c r="AA2442" s="124"/>
      <c r="AB2442" s="118"/>
      <c r="AC2442" s="135"/>
      <c r="AD2442" s="135"/>
      <c r="AE2442" s="144"/>
      <c r="AF2442" s="145"/>
      <c r="AG2442" s="135"/>
    </row>
    <row r="2443" spans="1:33" hidden="1">
      <c r="A2443" s="60" t="s">
        <v>7222</v>
      </c>
      <c r="B2443" s="31" t="s">
        <v>214</v>
      </c>
      <c r="C2443" s="32" t="s">
        <v>3272</v>
      </c>
      <c r="D2443" s="32" t="s">
        <v>2172</v>
      </c>
      <c r="E2443" s="32" t="s">
        <v>2115</v>
      </c>
      <c r="F2443" s="32" t="s">
        <v>2119</v>
      </c>
      <c r="G2443" s="34" t="s">
        <v>2108</v>
      </c>
      <c r="H2443" s="35" t="s">
        <v>2060</v>
      </c>
      <c r="I2443" s="315">
        <v>2846</v>
      </c>
      <c r="J2443" s="341">
        <v>374</v>
      </c>
      <c r="K2443" s="331">
        <v>13</v>
      </c>
      <c r="L2443" s="327">
        <v>1868.19</v>
      </c>
      <c r="M2443" s="18">
        <f t="shared" si="359"/>
        <v>4.5678144E-3</v>
      </c>
      <c r="N2443" s="18">
        <f t="shared" si="360"/>
        <v>9.1444789999999996E-4</v>
      </c>
      <c r="O2443" s="36">
        <f t="shared" si="361"/>
        <v>4.6195000000000001E-5</v>
      </c>
      <c r="P2443" s="362">
        <f t="shared" si="356"/>
        <v>4942</v>
      </c>
      <c r="Q2443" s="231"/>
      <c r="R2443" s="229"/>
      <c r="S2443" s="229"/>
      <c r="T2443" s="229"/>
      <c r="U2443" s="199">
        <f t="shared" si="357"/>
        <v>4942</v>
      </c>
      <c r="V2443" s="223">
        <f t="shared" si="358"/>
        <v>4942</v>
      </c>
      <c r="W2443" s="155"/>
      <c r="X2443" s="162"/>
      <c r="Y2443" s="164"/>
      <c r="Z2443" s="132"/>
      <c r="AA2443" s="124"/>
      <c r="AB2443" s="118"/>
      <c r="AC2443" s="135"/>
      <c r="AD2443" s="135"/>
      <c r="AE2443" s="144"/>
      <c r="AF2443" s="145"/>
      <c r="AG2443" s="135"/>
    </row>
    <row r="2444" spans="1:33" hidden="1">
      <c r="A2444" s="60" t="s">
        <v>7223</v>
      </c>
      <c r="B2444" s="31" t="s">
        <v>215</v>
      </c>
      <c r="C2444" s="32" t="s">
        <v>3272</v>
      </c>
      <c r="D2444" s="32" t="s">
        <v>2172</v>
      </c>
      <c r="E2444" s="32" t="s">
        <v>2120</v>
      </c>
      <c r="F2444" s="32">
        <v>3</v>
      </c>
      <c r="G2444" s="34" t="s">
        <v>2109</v>
      </c>
      <c r="H2444" s="35" t="s">
        <v>2875</v>
      </c>
      <c r="I2444" s="315">
        <v>20386</v>
      </c>
      <c r="J2444" s="341">
        <v>2714</v>
      </c>
      <c r="K2444" s="331">
        <v>100</v>
      </c>
      <c r="L2444" s="327">
        <v>2616.6999999999998</v>
      </c>
      <c r="M2444" s="18">
        <f t="shared" si="359"/>
        <v>4.9053270999999997E-3</v>
      </c>
      <c r="N2444" s="18">
        <f t="shared" si="360"/>
        <v>5.0877279000000001E-3</v>
      </c>
      <c r="O2444" s="36">
        <f t="shared" si="361"/>
        <v>2.5701599999999999E-4</v>
      </c>
      <c r="P2444" s="362">
        <f t="shared" si="356"/>
        <v>27500</v>
      </c>
      <c r="Q2444" s="231"/>
      <c r="R2444" s="229"/>
      <c r="S2444" s="229"/>
      <c r="T2444" s="229"/>
      <c r="U2444" s="199">
        <f t="shared" si="357"/>
        <v>27500</v>
      </c>
      <c r="V2444" s="223">
        <f t="shared" si="358"/>
        <v>27500</v>
      </c>
      <c r="W2444" s="155"/>
      <c r="X2444" s="162"/>
      <c r="Y2444" s="164"/>
      <c r="Z2444" s="132"/>
      <c r="AA2444" s="124"/>
      <c r="AB2444" s="118"/>
      <c r="AC2444" s="135"/>
      <c r="AD2444" s="135"/>
      <c r="AE2444" s="144"/>
      <c r="AF2444" s="145"/>
      <c r="AG2444" s="135"/>
    </row>
    <row r="2445" spans="1:33" hidden="1">
      <c r="A2445" s="60" t="s">
        <v>7224</v>
      </c>
      <c r="B2445" s="31" t="s">
        <v>216</v>
      </c>
      <c r="C2445" s="32" t="s">
        <v>3272</v>
      </c>
      <c r="D2445" s="32" t="s">
        <v>2172</v>
      </c>
      <c r="E2445" s="32" t="s">
        <v>2122</v>
      </c>
      <c r="F2445" s="32">
        <v>3</v>
      </c>
      <c r="G2445" s="34" t="s">
        <v>2109</v>
      </c>
      <c r="H2445" s="35" t="s">
        <v>2061</v>
      </c>
      <c r="I2445" s="315">
        <v>19567</v>
      </c>
      <c r="J2445" s="341">
        <v>2372</v>
      </c>
      <c r="K2445" s="331">
        <v>19</v>
      </c>
      <c r="L2445" s="327">
        <v>1471.65</v>
      </c>
      <c r="M2445" s="18">
        <f t="shared" si="359"/>
        <v>9.7102259999999998E-4</v>
      </c>
      <c r="N2445" s="18">
        <f t="shared" si="360"/>
        <v>1.5650906000000001E-3</v>
      </c>
      <c r="O2445" s="36">
        <f t="shared" si="361"/>
        <v>7.9063399999999999E-5</v>
      </c>
      <c r="P2445" s="362">
        <f t="shared" si="356"/>
        <v>8459</v>
      </c>
      <c r="Q2445" s="231"/>
      <c r="R2445" s="229"/>
      <c r="S2445" s="229"/>
      <c r="T2445" s="229"/>
      <c r="U2445" s="199">
        <f t="shared" si="357"/>
        <v>8459</v>
      </c>
      <c r="V2445" s="223">
        <f t="shared" si="358"/>
        <v>8459</v>
      </c>
      <c r="W2445" s="155"/>
      <c r="X2445" s="162"/>
      <c r="Y2445" s="164"/>
      <c r="Z2445" s="132"/>
      <c r="AA2445" s="124"/>
      <c r="AB2445" s="118"/>
      <c r="AC2445" s="135"/>
      <c r="AD2445" s="135"/>
      <c r="AE2445" s="144"/>
      <c r="AF2445" s="145"/>
      <c r="AG2445" s="135"/>
    </row>
    <row r="2446" spans="1:33" hidden="1">
      <c r="A2446" s="60" t="s">
        <v>7225</v>
      </c>
      <c r="B2446" s="31" t="s">
        <v>217</v>
      </c>
      <c r="C2446" s="32" t="s">
        <v>3272</v>
      </c>
      <c r="D2446" s="32" t="s">
        <v>2172</v>
      </c>
      <c r="E2446" s="32" t="s">
        <v>2124</v>
      </c>
      <c r="F2446" s="32" t="s">
        <v>2119</v>
      </c>
      <c r="G2446" s="34" t="s">
        <v>2108</v>
      </c>
      <c r="H2446" s="35" t="s">
        <v>2062</v>
      </c>
      <c r="I2446" s="315">
        <v>3354</v>
      </c>
      <c r="J2446" s="341">
        <v>469</v>
      </c>
      <c r="K2446" s="331">
        <v>52</v>
      </c>
      <c r="L2446" s="327">
        <v>1363.28</v>
      </c>
      <c r="M2446" s="18">
        <f t="shared" si="359"/>
        <v>1.55038759E-2</v>
      </c>
      <c r="N2446" s="18">
        <f t="shared" si="360"/>
        <v>5.3336935000000002E-3</v>
      </c>
      <c r="O2446" s="36">
        <f t="shared" si="361"/>
        <v>2.6944140000000001E-4</v>
      </c>
      <c r="P2446" s="362">
        <f t="shared" si="356"/>
        <v>28830</v>
      </c>
      <c r="Q2446" s="229"/>
      <c r="R2446" s="229"/>
      <c r="S2446" s="229"/>
      <c r="T2446" s="229"/>
      <c r="U2446" s="199">
        <f t="shared" si="357"/>
        <v>28830</v>
      </c>
      <c r="V2446" s="223">
        <f t="shared" si="358"/>
        <v>28830</v>
      </c>
      <c r="W2446" s="155"/>
      <c r="X2446" s="162"/>
      <c r="Y2446" s="164"/>
      <c r="Z2446" s="132"/>
      <c r="AA2446" s="124"/>
      <c r="AB2446" s="118"/>
      <c r="AC2446" s="135"/>
      <c r="AD2446" s="135"/>
      <c r="AE2446" s="144"/>
      <c r="AF2446" s="145"/>
      <c r="AG2446" s="135"/>
    </row>
    <row r="2447" spans="1:33" hidden="1">
      <c r="A2447" s="60" t="s">
        <v>7226</v>
      </c>
      <c r="B2447" s="31" t="s">
        <v>218</v>
      </c>
      <c r="C2447" s="32" t="s">
        <v>3272</v>
      </c>
      <c r="D2447" s="32" t="s">
        <v>2174</v>
      </c>
      <c r="E2447" s="32" t="s">
        <v>2116</v>
      </c>
      <c r="F2447" s="32" t="s">
        <v>2119</v>
      </c>
      <c r="G2447" s="34" t="s">
        <v>2108</v>
      </c>
      <c r="H2447" s="35" t="s">
        <v>2063</v>
      </c>
      <c r="I2447" s="315">
        <v>25061</v>
      </c>
      <c r="J2447" s="341">
        <v>4611</v>
      </c>
      <c r="K2447" s="331">
        <v>20</v>
      </c>
      <c r="L2447" s="327">
        <v>3209.62</v>
      </c>
      <c r="M2447" s="18">
        <f t="shared" si="359"/>
        <v>7.9805269999999996E-4</v>
      </c>
      <c r="N2447" s="18">
        <f t="shared" si="360"/>
        <v>1.1464973999999999E-3</v>
      </c>
      <c r="O2447" s="36">
        <f t="shared" si="361"/>
        <v>5.7917400000000002E-5</v>
      </c>
      <c r="P2447" s="362">
        <f t="shared" si="356"/>
        <v>6197</v>
      </c>
      <c r="Q2447" s="229"/>
      <c r="R2447" s="229"/>
      <c r="S2447" s="229"/>
      <c r="T2447" s="229"/>
      <c r="U2447" s="199">
        <f t="shared" si="357"/>
        <v>6197</v>
      </c>
      <c r="V2447" s="223">
        <f t="shared" si="358"/>
        <v>6197</v>
      </c>
      <c r="W2447" s="155"/>
      <c r="X2447" s="162"/>
      <c r="Y2447" s="164"/>
      <c r="Z2447" s="132"/>
      <c r="AA2447" s="124"/>
      <c r="AB2447" s="118"/>
      <c r="AC2447" s="135"/>
      <c r="AD2447" s="135"/>
      <c r="AE2447" s="144"/>
      <c r="AF2447" s="145"/>
      <c r="AG2447" s="135"/>
    </row>
    <row r="2448" spans="1:33" hidden="1">
      <c r="A2448" s="60" t="s">
        <v>7227</v>
      </c>
      <c r="B2448" s="31" t="s">
        <v>219</v>
      </c>
      <c r="C2448" s="32" t="s">
        <v>3272</v>
      </c>
      <c r="D2448" s="32" t="s">
        <v>2174</v>
      </c>
      <c r="E2448" s="32" t="s">
        <v>2115</v>
      </c>
      <c r="F2448" s="32" t="s">
        <v>2119</v>
      </c>
      <c r="G2448" s="34" t="s">
        <v>2108</v>
      </c>
      <c r="H2448" s="35" t="s">
        <v>2064</v>
      </c>
      <c r="I2448" s="315">
        <v>13782</v>
      </c>
      <c r="J2448" s="341">
        <v>2153</v>
      </c>
      <c r="K2448" s="331">
        <v>5</v>
      </c>
      <c r="L2448" s="327">
        <v>3355.1</v>
      </c>
      <c r="M2448" s="18">
        <f t="shared" ref="M2448:M2479" si="362" xml:space="preserve"> ROUNDDOWN(K2448/I2448,10)</f>
        <v>3.6279200000000002E-4</v>
      </c>
      <c r="N2448" s="18">
        <f t="shared" ref="N2448:N2479" si="363">ROUNDDOWN(J2448*M2448/L2448,10)</f>
        <v>2.328071E-4</v>
      </c>
      <c r="O2448" s="36">
        <f t="shared" ref="O2448:O2479" si="364">ROUNDDOWN(N2448/$N$2500,10)</f>
        <v>1.1760600000000001E-5</v>
      </c>
      <c r="P2448" s="362">
        <f t="shared" si="356"/>
        <v>1258</v>
      </c>
      <c r="Q2448" s="229"/>
      <c r="R2448" s="229"/>
      <c r="S2448" s="229"/>
      <c r="T2448" s="229"/>
      <c r="U2448" s="199">
        <f t="shared" si="357"/>
        <v>1258</v>
      </c>
      <c r="V2448" s="223">
        <f t="shared" si="358"/>
        <v>1258</v>
      </c>
      <c r="W2448" s="155"/>
      <c r="X2448" s="162"/>
      <c r="Y2448" s="164"/>
      <c r="Z2448" s="132"/>
      <c r="AA2448" s="124"/>
      <c r="AB2448" s="118"/>
      <c r="AC2448" s="135"/>
      <c r="AD2448" s="135"/>
      <c r="AE2448" s="144"/>
      <c r="AF2448" s="145"/>
      <c r="AG2448" s="135"/>
    </row>
    <row r="2449" spans="1:33" hidden="1">
      <c r="A2449" s="60" t="s">
        <v>7228</v>
      </c>
      <c r="B2449" s="31" t="s">
        <v>220</v>
      </c>
      <c r="C2449" s="32" t="s">
        <v>3272</v>
      </c>
      <c r="D2449" s="32" t="s">
        <v>2174</v>
      </c>
      <c r="E2449" s="32" t="s">
        <v>2120</v>
      </c>
      <c r="F2449" s="32">
        <v>3</v>
      </c>
      <c r="G2449" s="34" t="s">
        <v>2109</v>
      </c>
      <c r="H2449" s="35" t="s">
        <v>2065</v>
      </c>
      <c r="I2449" s="315">
        <v>1624</v>
      </c>
      <c r="J2449" s="351">
        <v>112</v>
      </c>
      <c r="K2449" s="331">
        <v>5</v>
      </c>
      <c r="L2449" s="327">
        <v>2387.73</v>
      </c>
      <c r="M2449" s="18">
        <f t="shared" si="362"/>
        <v>3.0788177E-3</v>
      </c>
      <c r="N2449" s="18">
        <f t="shared" si="363"/>
        <v>1.444164E-4</v>
      </c>
      <c r="O2449" s="36">
        <f t="shared" si="364"/>
        <v>7.2953999999999996E-6</v>
      </c>
      <c r="P2449" s="362">
        <f t="shared" ref="P2449:P2497" si="365">ROUNDDOWN(107000000*O2449,0)</f>
        <v>780</v>
      </c>
      <c r="Q2449" s="229"/>
      <c r="R2449" s="229"/>
      <c r="S2449" s="229"/>
      <c r="T2449" s="229"/>
      <c r="U2449" s="199">
        <f t="shared" ref="U2449:U2497" si="366">MIN(P2449:S2449)</f>
        <v>780</v>
      </c>
      <c r="V2449" s="223">
        <f t="shared" ref="V2449:V2497" si="367">MIN(P2449:S2449)</f>
        <v>780</v>
      </c>
      <c r="W2449" s="155"/>
      <c r="X2449" s="162"/>
      <c r="Y2449" s="164"/>
      <c r="Z2449" s="132"/>
      <c r="AA2449" s="124"/>
      <c r="AB2449" s="118"/>
      <c r="AC2449" s="135"/>
      <c r="AD2449" s="135"/>
      <c r="AE2449" s="144"/>
      <c r="AF2449" s="145"/>
      <c r="AG2449" s="135"/>
    </row>
    <row r="2450" spans="1:33" hidden="1">
      <c r="A2450" s="60" t="s">
        <v>7229</v>
      </c>
      <c r="B2450" s="31" t="s">
        <v>221</v>
      </c>
      <c r="C2450" s="32" t="s">
        <v>3272</v>
      </c>
      <c r="D2450" s="32" t="s">
        <v>2174</v>
      </c>
      <c r="E2450" s="32" t="s">
        <v>2122</v>
      </c>
      <c r="F2450" s="32">
        <v>3</v>
      </c>
      <c r="G2450" s="34" t="s">
        <v>2109</v>
      </c>
      <c r="H2450" s="35" t="s">
        <v>2066</v>
      </c>
      <c r="I2450" s="315">
        <v>41117</v>
      </c>
      <c r="J2450" s="341">
        <v>5630</v>
      </c>
      <c r="K2450" s="331">
        <v>72</v>
      </c>
      <c r="L2450" s="327">
        <v>2788.59</v>
      </c>
      <c r="M2450" s="18">
        <f t="shared" si="362"/>
        <v>1.7511005E-3</v>
      </c>
      <c r="N2450" s="18">
        <f t="shared" si="363"/>
        <v>3.5353694000000001E-3</v>
      </c>
      <c r="O2450" s="36">
        <f t="shared" si="364"/>
        <v>1.785957E-4</v>
      </c>
      <c r="P2450" s="362">
        <f t="shared" si="365"/>
        <v>19109</v>
      </c>
      <c r="Q2450" s="229"/>
      <c r="R2450" s="229"/>
      <c r="S2450" s="229"/>
      <c r="T2450" s="229"/>
      <c r="U2450" s="199">
        <f t="shared" si="366"/>
        <v>19109</v>
      </c>
      <c r="V2450" s="223">
        <f t="shared" si="367"/>
        <v>19109</v>
      </c>
      <c r="W2450" s="155"/>
      <c r="X2450" s="162"/>
      <c r="Y2450" s="164"/>
      <c r="Z2450" s="132"/>
      <c r="AA2450" s="124"/>
      <c r="AB2450" s="118"/>
      <c r="AC2450" s="135"/>
      <c r="AD2450" s="135"/>
      <c r="AE2450" s="144"/>
      <c r="AF2450" s="145"/>
      <c r="AG2450" s="135"/>
    </row>
    <row r="2451" spans="1:33" hidden="1">
      <c r="A2451" s="60" t="s">
        <v>7230</v>
      </c>
      <c r="B2451" s="31" t="s">
        <v>222</v>
      </c>
      <c r="C2451" s="32" t="s">
        <v>3272</v>
      </c>
      <c r="D2451" s="32" t="s">
        <v>2175</v>
      </c>
      <c r="E2451" s="32" t="s">
        <v>2116</v>
      </c>
      <c r="F2451" s="32" t="s">
        <v>2119</v>
      </c>
      <c r="G2451" s="34" t="s">
        <v>2108</v>
      </c>
      <c r="H2451" s="35" t="s">
        <v>2067</v>
      </c>
      <c r="I2451" s="315">
        <v>3142</v>
      </c>
      <c r="J2451" s="341">
        <v>437</v>
      </c>
      <c r="K2451" s="331">
        <v>8</v>
      </c>
      <c r="L2451" s="327">
        <v>1330.25</v>
      </c>
      <c r="M2451" s="18">
        <f t="shared" si="362"/>
        <v>2.5461489000000001E-3</v>
      </c>
      <c r="N2451" s="18">
        <f t="shared" si="363"/>
        <v>8.364345E-4</v>
      </c>
      <c r="O2451" s="36">
        <f t="shared" si="364"/>
        <v>4.2253999999999999E-5</v>
      </c>
      <c r="P2451" s="362">
        <f t="shared" si="365"/>
        <v>4521</v>
      </c>
      <c r="Q2451" s="229"/>
      <c r="R2451" s="229"/>
      <c r="S2451" s="229"/>
      <c r="T2451" s="229"/>
      <c r="U2451" s="199">
        <f t="shared" si="366"/>
        <v>4521</v>
      </c>
      <c r="V2451" s="223">
        <f t="shared" si="367"/>
        <v>4521</v>
      </c>
      <c r="W2451" s="155"/>
      <c r="X2451" s="162"/>
      <c r="Y2451" s="164"/>
      <c r="Z2451" s="132"/>
      <c r="AA2451" s="124"/>
      <c r="AB2451" s="118"/>
      <c r="AC2451" s="135"/>
      <c r="AD2451" s="135"/>
      <c r="AE2451" s="144"/>
      <c r="AF2451" s="145"/>
      <c r="AG2451" s="135"/>
    </row>
    <row r="2452" spans="1:33" hidden="1">
      <c r="A2452" s="60" t="s">
        <v>7231</v>
      </c>
      <c r="B2452" s="31" t="s">
        <v>223</v>
      </c>
      <c r="C2452" s="32" t="s">
        <v>3272</v>
      </c>
      <c r="D2452" s="32" t="s">
        <v>2175</v>
      </c>
      <c r="E2452" s="32" t="s">
        <v>2115</v>
      </c>
      <c r="F2452" s="32" t="s">
        <v>2119</v>
      </c>
      <c r="G2452" s="34" t="s">
        <v>2108</v>
      </c>
      <c r="H2452" s="35" t="s">
        <v>2068</v>
      </c>
      <c r="I2452" s="315">
        <v>2481</v>
      </c>
      <c r="J2452" s="341">
        <v>358</v>
      </c>
      <c r="K2452" s="331">
        <v>37</v>
      </c>
      <c r="L2452" s="327">
        <v>2482.56</v>
      </c>
      <c r="M2452" s="18">
        <f t="shared" si="362"/>
        <v>1.4913341300000001E-2</v>
      </c>
      <c r="N2452" s="18">
        <f t="shared" si="363"/>
        <v>2.1505930000000001E-3</v>
      </c>
      <c r="O2452" s="36">
        <f t="shared" si="364"/>
        <v>1.0864120000000001E-4</v>
      </c>
      <c r="P2452" s="362">
        <f t="shared" si="365"/>
        <v>11624</v>
      </c>
      <c r="Q2452" s="229"/>
      <c r="R2452" s="229"/>
      <c r="S2452" s="229"/>
      <c r="T2452" s="229"/>
      <c r="U2452" s="199">
        <f t="shared" si="366"/>
        <v>11624</v>
      </c>
      <c r="V2452" s="223">
        <f t="shared" si="367"/>
        <v>11624</v>
      </c>
      <c r="W2452" s="155"/>
      <c r="X2452" s="162"/>
      <c r="Y2452" s="164"/>
      <c r="Z2452" s="132"/>
      <c r="AA2452" s="124"/>
      <c r="AB2452" s="118"/>
      <c r="AC2452" s="135"/>
      <c r="AD2452" s="135"/>
      <c r="AE2452" s="144"/>
      <c r="AF2452" s="145"/>
      <c r="AG2452" s="135"/>
    </row>
    <row r="2453" spans="1:33" hidden="1">
      <c r="A2453" s="60" t="s">
        <v>7232</v>
      </c>
      <c r="B2453" s="31" t="s">
        <v>224</v>
      </c>
      <c r="C2453" s="32" t="s">
        <v>3272</v>
      </c>
      <c r="D2453" s="32" t="s">
        <v>2175</v>
      </c>
      <c r="E2453" s="32" t="s">
        <v>2120</v>
      </c>
      <c r="F2453" s="32">
        <v>3</v>
      </c>
      <c r="G2453" s="34" t="s">
        <v>2109</v>
      </c>
      <c r="H2453" s="35" t="s">
        <v>2069</v>
      </c>
      <c r="I2453" s="315">
        <v>5794</v>
      </c>
      <c r="J2453" s="341">
        <v>741</v>
      </c>
      <c r="K2453" s="331">
        <v>53</v>
      </c>
      <c r="L2453" s="327">
        <v>1208.83</v>
      </c>
      <c r="M2453" s="18">
        <f t="shared" si="362"/>
        <v>9.1473938000000005E-3</v>
      </c>
      <c r="N2453" s="18">
        <f t="shared" si="363"/>
        <v>5.6072556000000004E-3</v>
      </c>
      <c r="O2453" s="36">
        <f t="shared" si="364"/>
        <v>2.832609E-4</v>
      </c>
      <c r="P2453" s="362">
        <f t="shared" si="365"/>
        <v>30308</v>
      </c>
      <c r="Q2453" s="229"/>
      <c r="R2453" s="229"/>
      <c r="S2453" s="229"/>
      <c r="T2453" s="229"/>
      <c r="U2453" s="199">
        <f t="shared" si="366"/>
        <v>30308</v>
      </c>
      <c r="V2453" s="223">
        <f t="shared" si="367"/>
        <v>30308</v>
      </c>
      <c r="W2453" s="155"/>
      <c r="X2453" s="162"/>
      <c r="Y2453" s="164"/>
      <c r="Z2453" s="132"/>
      <c r="AA2453" s="124"/>
      <c r="AB2453" s="118"/>
      <c r="AC2453" s="135"/>
      <c r="AD2453" s="135"/>
      <c r="AE2453" s="144"/>
      <c r="AF2453" s="145"/>
      <c r="AG2453" s="135"/>
    </row>
    <row r="2454" spans="1:33" hidden="1">
      <c r="A2454" s="60" t="s">
        <v>7233</v>
      </c>
      <c r="B2454" s="31" t="s">
        <v>225</v>
      </c>
      <c r="C2454" s="32" t="s">
        <v>3272</v>
      </c>
      <c r="D2454" s="32" t="s">
        <v>2175</v>
      </c>
      <c r="E2454" s="32" t="s">
        <v>2122</v>
      </c>
      <c r="F2454" s="32" t="s">
        <v>2119</v>
      </c>
      <c r="G2454" s="34" t="s">
        <v>2108</v>
      </c>
      <c r="H2454" s="35" t="s">
        <v>2070</v>
      </c>
      <c r="I2454" s="315">
        <v>5115</v>
      </c>
      <c r="J2454" s="341">
        <v>649</v>
      </c>
      <c r="K2454" s="331">
        <v>21</v>
      </c>
      <c r="L2454" s="327">
        <v>1565.19</v>
      </c>
      <c r="M2454" s="18">
        <f t="shared" si="362"/>
        <v>4.1055718E-3</v>
      </c>
      <c r="N2454" s="18">
        <f t="shared" si="363"/>
        <v>1.7023595E-3</v>
      </c>
      <c r="O2454" s="36">
        <f t="shared" si="364"/>
        <v>8.5997799999999998E-5</v>
      </c>
      <c r="P2454" s="362">
        <f t="shared" si="365"/>
        <v>9201</v>
      </c>
      <c r="Q2454" s="229"/>
      <c r="R2454" s="229"/>
      <c r="S2454" s="229"/>
      <c r="T2454" s="229"/>
      <c r="U2454" s="199">
        <f t="shared" si="366"/>
        <v>9201</v>
      </c>
      <c r="V2454" s="223">
        <f t="shared" si="367"/>
        <v>9201</v>
      </c>
      <c r="W2454" s="155"/>
      <c r="X2454" s="162"/>
      <c r="Y2454" s="164"/>
      <c r="Z2454" s="132"/>
      <c r="AA2454" s="124"/>
      <c r="AB2454" s="118"/>
      <c r="AC2454" s="135"/>
      <c r="AD2454" s="135"/>
      <c r="AE2454" s="144"/>
      <c r="AF2454" s="145"/>
      <c r="AG2454" s="135"/>
    </row>
    <row r="2455" spans="1:33" hidden="1">
      <c r="A2455" s="60" t="s">
        <v>7234</v>
      </c>
      <c r="B2455" s="31" t="s">
        <v>226</v>
      </c>
      <c r="C2455" s="32" t="s">
        <v>3272</v>
      </c>
      <c r="D2455" s="32" t="s">
        <v>2175</v>
      </c>
      <c r="E2455" s="32" t="s">
        <v>2124</v>
      </c>
      <c r="F2455" s="32">
        <v>3</v>
      </c>
      <c r="G2455" s="34" t="s">
        <v>2109</v>
      </c>
      <c r="H2455" s="35" t="s">
        <v>2071</v>
      </c>
      <c r="I2455" s="315">
        <v>19227</v>
      </c>
      <c r="J2455" s="341">
        <v>2517</v>
      </c>
      <c r="K2455" s="331">
        <v>113</v>
      </c>
      <c r="L2455" s="327">
        <v>1527.64</v>
      </c>
      <c r="M2455" s="18">
        <f t="shared" si="362"/>
        <v>5.8771518999999996E-3</v>
      </c>
      <c r="N2455" s="18">
        <f t="shared" si="363"/>
        <v>9.6834274999999994E-3</v>
      </c>
      <c r="O2455" s="36">
        <f t="shared" si="364"/>
        <v>4.8917640000000005E-4</v>
      </c>
      <c r="P2455" s="362">
        <f t="shared" si="365"/>
        <v>52341</v>
      </c>
      <c r="Q2455" s="229"/>
      <c r="R2455" s="229"/>
      <c r="S2455" s="229"/>
      <c r="T2455" s="229"/>
      <c r="U2455" s="199">
        <f t="shared" si="366"/>
        <v>52341</v>
      </c>
      <c r="V2455" s="223">
        <f t="shared" si="367"/>
        <v>52341</v>
      </c>
      <c r="W2455" s="155"/>
      <c r="X2455" s="162"/>
      <c r="Y2455" s="164"/>
      <c r="Z2455" s="132"/>
      <c r="AA2455" s="124"/>
      <c r="AB2455" s="118"/>
      <c r="AC2455" s="135"/>
      <c r="AD2455" s="135"/>
      <c r="AE2455" s="144"/>
      <c r="AF2455" s="145"/>
      <c r="AG2455" s="135"/>
    </row>
    <row r="2456" spans="1:33" hidden="1">
      <c r="A2456" s="60" t="s">
        <v>7235</v>
      </c>
      <c r="B2456" s="31" t="s">
        <v>227</v>
      </c>
      <c r="C2456" s="32" t="s">
        <v>3272</v>
      </c>
      <c r="D2456" s="32" t="s">
        <v>2175</v>
      </c>
      <c r="E2456" s="32" t="s">
        <v>2126</v>
      </c>
      <c r="F2456" s="32" t="s">
        <v>2119</v>
      </c>
      <c r="G2456" s="34" t="s">
        <v>2108</v>
      </c>
      <c r="H2456" s="35" t="s">
        <v>2072</v>
      </c>
      <c r="I2456" s="315">
        <v>3443</v>
      </c>
      <c r="J2456" s="341">
        <v>451</v>
      </c>
      <c r="K2456" s="331">
        <v>27</v>
      </c>
      <c r="L2456" s="327">
        <v>1243.8599999999999</v>
      </c>
      <c r="M2456" s="18">
        <f t="shared" si="362"/>
        <v>7.8419982000000003E-3</v>
      </c>
      <c r="N2456" s="18">
        <f t="shared" si="363"/>
        <v>2.8433594999999999E-3</v>
      </c>
      <c r="O2456" s="36">
        <f t="shared" si="364"/>
        <v>1.436376E-4</v>
      </c>
      <c r="P2456" s="362">
        <f t="shared" si="365"/>
        <v>15369</v>
      </c>
      <c r="Q2456" s="229"/>
      <c r="R2456" s="229"/>
      <c r="S2456" s="229"/>
      <c r="T2456" s="229"/>
      <c r="U2456" s="199">
        <f t="shared" si="366"/>
        <v>15369</v>
      </c>
      <c r="V2456" s="223">
        <f t="shared" si="367"/>
        <v>15369</v>
      </c>
      <c r="W2456" s="155"/>
      <c r="X2456" s="162"/>
      <c r="Y2456" s="164"/>
      <c r="Z2456" s="132"/>
      <c r="AA2456" s="124"/>
      <c r="AB2456" s="118"/>
      <c r="AC2456" s="135"/>
      <c r="AD2456" s="135"/>
      <c r="AE2456" s="144"/>
      <c r="AF2456" s="145"/>
      <c r="AG2456" s="135"/>
    </row>
    <row r="2457" spans="1:33" hidden="1">
      <c r="A2457" s="60" t="s">
        <v>7236</v>
      </c>
      <c r="B2457" s="31" t="s">
        <v>228</v>
      </c>
      <c r="C2457" s="32" t="s">
        <v>3272</v>
      </c>
      <c r="D2457" s="32" t="s">
        <v>2177</v>
      </c>
      <c r="E2457" s="32" t="s">
        <v>2116</v>
      </c>
      <c r="F2457" s="32" t="s">
        <v>2117</v>
      </c>
      <c r="G2457" s="34" t="s">
        <v>2107</v>
      </c>
      <c r="H2457" s="35" t="s">
        <v>2073</v>
      </c>
      <c r="I2457" s="315">
        <v>13574</v>
      </c>
      <c r="J2457" s="341">
        <v>1709</v>
      </c>
      <c r="K2457" s="331">
        <v>31</v>
      </c>
      <c r="L2457" s="327">
        <v>1724.18</v>
      </c>
      <c r="M2457" s="18">
        <f t="shared" si="362"/>
        <v>2.2837778000000001E-3</v>
      </c>
      <c r="N2457" s="18">
        <f t="shared" si="363"/>
        <v>2.2636709000000001E-3</v>
      </c>
      <c r="O2457" s="36">
        <f t="shared" si="364"/>
        <v>1.143535E-4</v>
      </c>
      <c r="P2457" s="362">
        <f t="shared" si="365"/>
        <v>12235</v>
      </c>
      <c r="Q2457" s="229"/>
      <c r="R2457" s="229"/>
      <c r="S2457" s="229"/>
      <c r="T2457" s="229"/>
      <c r="U2457" s="199">
        <f t="shared" si="366"/>
        <v>12235</v>
      </c>
      <c r="V2457" s="223">
        <f t="shared" si="367"/>
        <v>12235</v>
      </c>
      <c r="W2457" s="155"/>
      <c r="X2457" s="162"/>
      <c r="Y2457" s="164"/>
      <c r="Z2457" s="132"/>
      <c r="AA2457" s="124"/>
      <c r="AB2457" s="118"/>
      <c r="AC2457" s="135"/>
      <c r="AD2457" s="135"/>
      <c r="AE2457" s="144"/>
      <c r="AF2457" s="145"/>
      <c r="AG2457" s="135"/>
    </row>
    <row r="2458" spans="1:33" hidden="1">
      <c r="A2458" s="60" t="s">
        <v>7237</v>
      </c>
      <c r="B2458" s="31" t="s">
        <v>229</v>
      </c>
      <c r="C2458" s="32" t="s">
        <v>3272</v>
      </c>
      <c r="D2458" s="32" t="s">
        <v>2177</v>
      </c>
      <c r="E2458" s="32" t="s">
        <v>2115</v>
      </c>
      <c r="F2458" s="32" t="s">
        <v>2117</v>
      </c>
      <c r="G2458" s="34" t="s">
        <v>2107</v>
      </c>
      <c r="H2458" s="35" t="s">
        <v>2755</v>
      </c>
      <c r="I2458" s="315">
        <v>12357</v>
      </c>
      <c r="J2458" s="341">
        <v>1649</v>
      </c>
      <c r="K2458" s="331">
        <v>63</v>
      </c>
      <c r="L2458" s="327">
        <v>1583.26</v>
      </c>
      <c r="M2458" s="18">
        <f t="shared" si="362"/>
        <v>5.0983247999999998E-3</v>
      </c>
      <c r="N2458" s="18">
        <f t="shared" si="363"/>
        <v>5.3100170000000002E-3</v>
      </c>
      <c r="O2458" s="36">
        <f t="shared" si="364"/>
        <v>2.6824539999999999E-4</v>
      </c>
      <c r="P2458" s="362">
        <f t="shared" si="365"/>
        <v>28702</v>
      </c>
      <c r="Q2458" s="229"/>
      <c r="R2458" s="229"/>
      <c r="S2458" s="229"/>
      <c r="T2458" s="229"/>
      <c r="U2458" s="199">
        <f t="shared" si="366"/>
        <v>28702</v>
      </c>
      <c r="V2458" s="223">
        <f t="shared" si="367"/>
        <v>28702</v>
      </c>
      <c r="W2458" s="155"/>
      <c r="X2458" s="162"/>
      <c r="Y2458" s="164"/>
      <c r="Z2458" s="132"/>
      <c r="AA2458" s="124"/>
      <c r="AB2458" s="118"/>
      <c r="AC2458" s="135"/>
      <c r="AD2458" s="135"/>
      <c r="AE2458" s="144"/>
      <c r="AF2458" s="145"/>
      <c r="AG2458" s="135"/>
    </row>
    <row r="2459" spans="1:33" hidden="1">
      <c r="A2459" s="60" t="s">
        <v>7238</v>
      </c>
      <c r="B2459" s="31" t="s">
        <v>230</v>
      </c>
      <c r="C2459" s="32" t="s">
        <v>3272</v>
      </c>
      <c r="D2459" s="32" t="s">
        <v>2177</v>
      </c>
      <c r="E2459" s="32" t="s">
        <v>2120</v>
      </c>
      <c r="F2459" s="32" t="s">
        <v>2119</v>
      </c>
      <c r="G2459" s="34" t="s">
        <v>2108</v>
      </c>
      <c r="H2459" s="35" t="s">
        <v>2073</v>
      </c>
      <c r="I2459" s="315">
        <v>7965</v>
      </c>
      <c r="J2459" s="341">
        <v>1137</v>
      </c>
      <c r="K2459" s="331">
        <v>48</v>
      </c>
      <c r="L2459" s="327">
        <v>2995.1</v>
      </c>
      <c r="M2459" s="18">
        <f t="shared" si="362"/>
        <v>6.0263653000000002E-3</v>
      </c>
      <c r="N2459" s="18">
        <f t="shared" si="363"/>
        <v>2.2877290000000001E-3</v>
      </c>
      <c r="O2459" s="36">
        <f t="shared" si="364"/>
        <v>1.155689E-4</v>
      </c>
      <c r="P2459" s="362">
        <f t="shared" si="365"/>
        <v>12365</v>
      </c>
      <c r="Q2459" s="229"/>
      <c r="R2459" s="229"/>
      <c r="S2459" s="229"/>
      <c r="T2459" s="229"/>
      <c r="U2459" s="199">
        <f t="shared" si="366"/>
        <v>12365</v>
      </c>
      <c r="V2459" s="223">
        <f t="shared" si="367"/>
        <v>12365</v>
      </c>
      <c r="W2459" s="155"/>
      <c r="X2459" s="162"/>
      <c r="Y2459" s="164"/>
      <c r="Z2459" s="132"/>
      <c r="AA2459" s="124"/>
      <c r="AB2459" s="118"/>
      <c r="AC2459" s="135"/>
      <c r="AD2459" s="135"/>
      <c r="AE2459" s="144"/>
      <c r="AF2459" s="145"/>
      <c r="AG2459" s="135"/>
    </row>
    <row r="2460" spans="1:33" hidden="1">
      <c r="A2460" s="60" t="s">
        <v>7239</v>
      </c>
      <c r="B2460" s="31" t="s">
        <v>231</v>
      </c>
      <c r="C2460" s="32" t="s">
        <v>3272</v>
      </c>
      <c r="D2460" s="32" t="s">
        <v>2177</v>
      </c>
      <c r="E2460" s="32" t="s">
        <v>2122</v>
      </c>
      <c r="F2460" s="32" t="s">
        <v>2119</v>
      </c>
      <c r="G2460" s="34" t="s">
        <v>2108</v>
      </c>
      <c r="H2460" s="35" t="s">
        <v>2074</v>
      </c>
      <c r="I2460" s="315">
        <v>6201</v>
      </c>
      <c r="J2460" s="341">
        <v>869</v>
      </c>
      <c r="K2460" s="331">
        <v>53</v>
      </c>
      <c r="L2460" s="327">
        <v>2245.2399999999998</v>
      </c>
      <c r="M2460" s="18">
        <f t="shared" si="362"/>
        <v>8.5470084999999998E-3</v>
      </c>
      <c r="N2460" s="18">
        <f t="shared" si="363"/>
        <v>3.3080429000000001E-3</v>
      </c>
      <c r="O2460" s="36">
        <f t="shared" si="364"/>
        <v>1.6711189999999999E-4</v>
      </c>
      <c r="P2460" s="362">
        <f t="shared" si="365"/>
        <v>17880</v>
      </c>
      <c r="Q2460" s="229"/>
      <c r="R2460" s="229"/>
      <c r="S2460" s="229"/>
      <c r="T2460" s="229"/>
      <c r="U2460" s="199">
        <f t="shared" si="366"/>
        <v>17880</v>
      </c>
      <c r="V2460" s="223">
        <f t="shared" si="367"/>
        <v>17880</v>
      </c>
      <c r="W2460" s="155"/>
      <c r="X2460" s="162"/>
      <c r="Y2460" s="164"/>
      <c r="Z2460" s="132"/>
      <c r="AA2460" s="124"/>
      <c r="AB2460" s="118"/>
      <c r="AC2460" s="135"/>
      <c r="AD2460" s="135"/>
      <c r="AE2460" s="144"/>
      <c r="AF2460" s="145"/>
      <c r="AG2460" s="135"/>
    </row>
    <row r="2461" spans="1:33" hidden="1">
      <c r="A2461" s="60" t="s">
        <v>7240</v>
      </c>
      <c r="B2461" s="31" t="s">
        <v>232</v>
      </c>
      <c r="C2461" s="32" t="s">
        <v>3272</v>
      </c>
      <c r="D2461" s="32" t="s">
        <v>2177</v>
      </c>
      <c r="E2461" s="32" t="s">
        <v>2124</v>
      </c>
      <c r="F2461" s="32" t="s">
        <v>2119</v>
      </c>
      <c r="G2461" s="34" t="s">
        <v>2108</v>
      </c>
      <c r="H2461" s="35" t="s">
        <v>2075</v>
      </c>
      <c r="I2461" s="315">
        <v>6847</v>
      </c>
      <c r="J2461" s="341">
        <v>1034</v>
      </c>
      <c r="K2461" s="331">
        <v>27</v>
      </c>
      <c r="L2461" s="327">
        <v>5011.7299999999996</v>
      </c>
      <c r="M2461" s="18">
        <f t="shared" si="362"/>
        <v>3.9433328000000002E-3</v>
      </c>
      <c r="N2461" s="18">
        <f t="shared" si="363"/>
        <v>8.1357249999999999E-4</v>
      </c>
      <c r="O2461" s="36">
        <f t="shared" si="364"/>
        <v>4.1099100000000001E-5</v>
      </c>
      <c r="P2461" s="362">
        <f t="shared" si="365"/>
        <v>4397</v>
      </c>
      <c r="Q2461" s="229"/>
      <c r="R2461" s="229"/>
      <c r="S2461" s="229"/>
      <c r="T2461" s="229"/>
      <c r="U2461" s="199">
        <f t="shared" si="366"/>
        <v>4397</v>
      </c>
      <c r="V2461" s="223">
        <f t="shared" si="367"/>
        <v>4397</v>
      </c>
      <c r="W2461" s="155"/>
      <c r="X2461" s="162"/>
      <c r="Y2461" s="164"/>
      <c r="Z2461" s="132"/>
      <c r="AA2461" s="124"/>
      <c r="AB2461" s="118"/>
      <c r="AC2461" s="135"/>
      <c r="AD2461" s="135"/>
      <c r="AE2461" s="144"/>
      <c r="AF2461" s="145"/>
      <c r="AG2461" s="135"/>
    </row>
    <row r="2462" spans="1:33" hidden="1">
      <c r="A2462" s="60" t="s">
        <v>7241</v>
      </c>
      <c r="B2462" s="31" t="s">
        <v>233</v>
      </c>
      <c r="C2462" s="32" t="s">
        <v>3272</v>
      </c>
      <c r="D2462" s="32" t="s">
        <v>2177</v>
      </c>
      <c r="E2462" s="32" t="s">
        <v>2126</v>
      </c>
      <c r="F2462" s="32" t="s">
        <v>2119</v>
      </c>
      <c r="G2462" s="34" t="s">
        <v>2108</v>
      </c>
      <c r="H2462" s="35" t="s">
        <v>2755</v>
      </c>
      <c r="I2462" s="315">
        <v>8833</v>
      </c>
      <c r="J2462" s="341">
        <v>1322</v>
      </c>
      <c r="K2462" s="331">
        <v>97</v>
      </c>
      <c r="L2462" s="327">
        <v>1535.75</v>
      </c>
      <c r="M2462" s="18">
        <f t="shared" si="362"/>
        <v>1.09815464E-2</v>
      </c>
      <c r="N2462" s="18">
        <f t="shared" si="363"/>
        <v>9.4531039000000008E-3</v>
      </c>
      <c r="O2462" s="36">
        <f t="shared" si="364"/>
        <v>4.7754120000000001E-4</v>
      </c>
      <c r="P2462" s="362">
        <f t="shared" si="365"/>
        <v>51096</v>
      </c>
      <c r="Q2462" s="229"/>
      <c r="R2462" s="229"/>
      <c r="S2462" s="229"/>
      <c r="T2462" s="229"/>
      <c r="U2462" s="199">
        <f t="shared" si="366"/>
        <v>51096</v>
      </c>
      <c r="V2462" s="223">
        <f t="shared" si="367"/>
        <v>51096</v>
      </c>
      <c r="W2462" s="155"/>
      <c r="X2462" s="162"/>
      <c r="Y2462" s="164"/>
      <c r="Z2462" s="132"/>
      <c r="AA2462" s="124"/>
      <c r="AB2462" s="118"/>
      <c r="AC2462" s="135"/>
      <c r="AD2462" s="135"/>
      <c r="AE2462" s="144"/>
      <c r="AF2462" s="145"/>
      <c r="AG2462" s="135"/>
    </row>
    <row r="2463" spans="1:33" hidden="1">
      <c r="A2463" s="60" t="s">
        <v>7242</v>
      </c>
      <c r="B2463" s="31" t="s">
        <v>234</v>
      </c>
      <c r="C2463" s="32" t="s">
        <v>3272</v>
      </c>
      <c r="D2463" s="32" t="s">
        <v>2179</v>
      </c>
      <c r="E2463" s="32" t="s">
        <v>2116</v>
      </c>
      <c r="F2463" s="32" t="s">
        <v>2117</v>
      </c>
      <c r="G2463" s="34" t="s">
        <v>2107</v>
      </c>
      <c r="H2463" s="35" t="s">
        <v>2076</v>
      </c>
      <c r="I2463" s="315">
        <v>67579</v>
      </c>
      <c r="J2463" s="341">
        <v>8290</v>
      </c>
      <c r="K2463" s="331">
        <v>123</v>
      </c>
      <c r="L2463" s="327">
        <v>1910.35</v>
      </c>
      <c r="M2463" s="18">
        <f t="shared" si="362"/>
        <v>1.8200919999999999E-3</v>
      </c>
      <c r="N2463" s="18">
        <f t="shared" si="363"/>
        <v>7.8983235999999998E-3</v>
      </c>
      <c r="O2463" s="36">
        <f t="shared" si="364"/>
        <v>3.9899850000000003E-4</v>
      </c>
      <c r="P2463" s="362">
        <f t="shared" si="365"/>
        <v>42692</v>
      </c>
      <c r="Q2463" s="229"/>
      <c r="R2463" s="229"/>
      <c r="S2463" s="229"/>
      <c r="T2463" s="229"/>
      <c r="U2463" s="199">
        <f t="shared" si="366"/>
        <v>42692</v>
      </c>
      <c r="V2463" s="223">
        <f t="shared" si="367"/>
        <v>42692</v>
      </c>
      <c r="W2463" s="155"/>
      <c r="X2463" s="162"/>
      <c r="Y2463" s="164"/>
      <c r="Z2463" s="132"/>
      <c r="AA2463" s="124"/>
      <c r="AB2463" s="118"/>
      <c r="AC2463" s="135"/>
      <c r="AD2463" s="135"/>
      <c r="AE2463" s="144"/>
      <c r="AF2463" s="145"/>
      <c r="AG2463" s="135"/>
    </row>
    <row r="2464" spans="1:33" hidden="1">
      <c r="A2464" s="60" t="s">
        <v>7243</v>
      </c>
      <c r="B2464" s="31" t="s">
        <v>235</v>
      </c>
      <c r="C2464" s="32" t="s">
        <v>3272</v>
      </c>
      <c r="D2464" s="32" t="s">
        <v>2179</v>
      </c>
      <c r="E2464" s="32" t="s">
        <v>2115</v>
      </c>
      <c r="F2464" s="32">
        <v>3</v>
      </c>
      <c r="G2464" s="34" t="s">
        <v>2109</v>
      </c>
      <c r="H2464" s="35" t="s">
        <v>2077</v>
      </c>
      <c r="I2464" s="315">
        <v>5733</v>
      </c>
      <c r="J2464" s="341">
        <v>729</v>
      </c>
      <c r="K2464" s="331">
        <v>69</v>
      </c>
      <c r="L2464" s="327">
        <v>1482.87</v>
      </c>
      <c r="M2464" s="18">
        <f t="shared" si="362"/>
        <v>1.2035583399999999E-2</v>
      </c>
      <c r="N2464" s="18">
        <f t="shared" si="363"/>
        <v>5.9168640999999996E-3</v>
      </c>
      <c r="O2464" s="36">
        <f t="shared" si="364"/>
        <v>2.9890139999999999E-4</v>
      </c>
      <c r="P2464" s="362">
        <f t="shared" si="365"/>
        <v>31982</v>
      </c>
      <c r="Q2464" s="231"/>
      <c r="R2464" s="229"/>
      <c r="S2464" s="229"/>
      <c r="T2464" s="229"/>
      <c r="U2464" s="199">
        <f t="shared" si="366"/>
        <v>31982</v>
      </c>
      <c r="V2464" s="223">
        <f t="shared" si="367"/>
        <v>31982</v>
      </c>
      <c r="W2464" s="155"/>
      <c r="X2464" s="162"/>
      <c r="Y2464" s="164"/>
      <c r="Z2464" s="132"/>
      <c r="AA2464" s="124"/>
      <c r="AB2464" s="118"/>
      <c r="AC2464" s="135"/>
      <c r="AD2464" s="135"/>
      <c r="AE2464" s="144"/>
      <c r="AF2464" s="145"/>
      <c r="AG2464" s="135"/>
    </row>
    <row r="2465" spans="1:33" hidden="1">
      <c r="A2465" s="60" t="s">
        <v>7244</v>
      </c>
      <c r="B2465" s="31" t="s">
        <v>236</v>
      </c>
      <c r="C2465" s="32" t="s">
        <v>3272</v>
      </c>
      <c r="D2465" s="32" t="s">
        <v>2179</v>
      </c>
      <c r="E2465" s="32" t="s">
        <v>2120</v>
      </c>
      <c r="F2465" s="32">
        <v>3</v>
      </c>
      <c r="G2465" s="34" t="s">
        <v>2109</v>
      </c>
      <c r="H2465" s="35" t="s">
        <v>2078</v>
      </c>
      <c r="I2465" s="315">
        <v>4762</v>
      </c>
      <c r="J2465" s="341">
        <v>604</v>
      </c>
      <c r="K2465" s="331">
        <v>42</v>
      </c>
      <c r="L2465" s="327">
        <v>1229.1199999999999</v>
      </c>
      <c r="M2465" s="18">
        <f t="shared" si="362"/>
        <v>8.8198236000000003E-3</v>
      </c>
      <c r="N2465" s="18">
        <f t="shared" si="363"/>
        <v>4.3341361000000002E-3</v>
      </c>
      <c r="O2465" s="36">
        <f t="shared" si="364"/>
        <v>2.1894690000000001E-4</v>
      </c>
      <c r="P2465" s="362">
        <f t="shared" si="365"/>
        <v>23427</v>
      </c>
      <c r="Q2465" s="229"/>
      <c r="R2465" s="229"/>
      <c r="S2465" s="229"/>
      <c r="T2465" s="229"/>
      <c r="U2465" s="199">
        <f t="shared" si="366"/>
        <v>23427</v>
      </c>
      <c r="V2465" s="223">
        <f t="shared" si="367"/>
        <v>23427</v>
      </c>
      <c r="W2465" s="155"/>
      <c r="X2465" s="162"/>
      <c r="Y2465" s="164"/>
      <c r="Z2465" s="132"/>
      <c r="AA2465" s="124"/>
      <c r="AB2465" s="118"/>
      <c r="AC2465" s="135"/>
      <c r="AD2465" s="135"/>
      <c r="AE2465" s="144"/>
      <c r="AF2465" s="145"/>
      <c r="AG2465" s="135"/>
    </row>
    <row r="2466" spans="1:33" hidden="1">
      <c r="A2466" s="60" t="s">
        <v>7245</v>
      </c>
      <c r="B2466" s="31" t="s">
        <v>237</v>
      </c>
      <c r="C2466" s="32" t="s">
        <v>3272</v>
      </c>
      <c r="D2466" s="32" t="s">
        <v>2179</v>
      </c>
      <c r="E2466" s="32" t="s">
        <v>2122</v>
      </c>
      <c r="F2466" s="32" t="s">
        <v>2119</v>
      </c>
      <c r="G2466" s="34" t="s">
        <v>2108</v>
      </c>
      <c r="H2466" s="35" t="s">
        <v>2079</v>
      </c>
      <c r="I2466" s="315">
        <v>7700</v>
      </c>
      <c r="J2466" s="341">
        <v>1084</v>
      </c>
      <c r="K2466" s="331">
        <v>106</v>
      </c>
      <c r="L2466" s="327">
        <v>1178</v>
      </c>
      <c r="M2466" s="18">
        <f t="shared" si="362"/>
        <v>1.37662337E-2</v>
      </c>
      <c r="N2466" s="18">
        <f t="shared" si="363"/>
        <v>1.26677396E-2</v>
      </c>
      <c r="O2466" s="36">
        <f t="shared" si="364"/>
        <v>6.3993450000000005E-4</v>
      </c>
      <c r="P2466" s="362">
        <f t="shared" si="365"/>
        <v>68472</v>
      </c>
      <c r="Q2466" s="229"/>
      <c r="R2466" s="229"/>
      <c r="S2466" s="229"/>
      <c r="T2466" s="229"/>
      <c r="U2466" s="199">
        <f t="shared" si="366"/>
        <v>68472</v>
      </c>
      <c r="V2466" s="223">
        <f t="shared" si="367"/>
        <v>68472</v>
      </c>
      <c r="W2466" s="155"/>
      <c r="X2466" s="162"/>
      <c r="Y2466" s="164"/>
      <c r="Z2466" s="132"/>
      <c r="AA2466" s="124"/>
      <c r="AB2466" s="118"/>
      <c r="AC2466" s="135"/>
      <c r="AD2466" s="135"/>
      <c r="AE2466" s="144"/>
      <c r="AF2466" s="145"/>
      <c r="AG2466" s="135"/>
    </row>
    <row r="2467" spans="1:33" hidden="1">
      <c r="A2467" s="60" t="s">
        <v>7246</v>
      </c>
      <c r="B2467" s="31" t="s">
        <v>238</v>
      </c>
      <c r="C2467" s="32" t="s">
        <v>3272</v>
      </c>
      <c r="D2467" s="32" t="s">
        <v>2179</v>
      </c>
      <c r="E2467" s="32" t="s">
        <v>2124</v>
      </c>
      <c r="F2467" s="32">
        <v>3</v>
      </c>
      <c r="G2467" s="34" t="s">
        <v>2109</v>
      </c>
      <c r="H2467" s="35" t="s">
        <v>2080</v>
      </c>
      <c r="I2467" s="315">
        <v>3318</v>
      </c>
      <c r="J2467" s="341">
        <v>372</v>
      </c>
      <c r="K2467" s="331">
        <v>24</v>
      </c>
      <c r="L2467" s="327">
        <v>1652.56</v>
      </c>
      <c r="M2467" s="18">
        <f t="shared" si="362"/>
        <v>7.2332730000000001E-3</v>
      </c>
      <c r="N2467" s="18">
        <f t="shared" si="363"/>
        <v>1.6282480000000001E-3</v>
      </c>
      <c r="O2467" s="36">
        <f t="shared" si="364"/>
        <v>8.2253899999999995E-5</v>
      </c>
      <c r="P2467" s="362">
        <f t="shared" si="365"/>
        <v>8801</v>
      </c>
      <c r="Q2467" s="229"/>
      <c r="R2467" s="229"/>
      <c r="S2467" s="229"/>
      <c r="T2467" s="229"/>
      <c r="U2467" s="199">
        <f t="shared" si="366"/>
        <v>8801</v>
      </c>
      <c r="V2467" s="223">
        <f t="shared" si="367"/>
        <v>8801</v>
      </c>
      <c r="W2467" s="155"/>
      <c r="X2467" s="162"/>
      <c r="Y2467" s="164"/>
      <c r="Z2467" s="132"/>
      <c r="AA2467" s="124"/>
      <c r="AB2467" s="118"/>
      <c r="AC2467" s="135"/>
      <c r="AD2467" s="135"/>
      <c r="AE2467" s="144"/>
      <c r="AF2467" s="145"/>
      <c r="AG2467" s="135"/>
    </row>
    <row r="2468" spans="1:33" hidden="1">
      <c r="A2468" s="60" t="s">
        <v>7247</v>
      </c>
      <c r="B2468" s="31" t="s">
        <v>239</v>
      </c>
      <c r="C2468" s="32" t="s">
        <v>3272</v>
      </c>
      <c r="D2468" s="32" t="s">
        <v>2179</v>
      </c>
      <c r="E2468" s="32" t="s">
        <v>2126</v>
      </c>
      <c r="F2468" s="32" t="s">
        <v>2119</v>
      </c>
      <c r="G2468" s="34" t="s">
        <v>2108</v>
      </c>
      <c r="H2468" s="35" t="s">
        <v>2081</v>
      </c>
      <c r="I2468" s="315">
        <v>5845</v>
      </c>
      <c r="J2468" s="341">
        <v>866</v>
      </c>
      <c r="K2468" s="331">
        <v>31</v>
      </c>
      <c r="L2468" s="327">
        <v>2925.92</v>
      </c>
      <c r="M2468" s="18">
        <f t="shared" si="362"/>
        <v>5.3036782999999997E-3</v>
      </c>
      <c r="N2468" s="18">
        <f t="shared" si="363"/>
        <v>1.5697576E-3</v>
      </c>
      <c r="O2468" s="36">
        <f t="shared" si="364"/>
        <v>7.9299200000000001E-5</v>
      </c>
      <c r="P2468" s="362">
        <f t="shared" si="365"/>
        <v>8485</v>
      </c>
      <c r="Q2468" s="229"/>
      <c r="R2468" s="229"/>
      <c r="S2468" s="229"/>
      <c r="T2468" s="229"/>
      <c r="U2468" s="199">
        <f t="shared" si="366"/>
        <v>8485</v>
      </c>
      <c r="V2468" s="223">
        <f t="shared" si="367"/>
        <v>8485</v>
      </c>
      <c r="W2468" s="155"/>
      <c r="X2468" s="162"/>
      <c r="Y2468" s="164"/>
      <c r="Z2468" s="132"/>
      <c r="AA2468" s="124"/>
      <c r="AB2468" s="118"/>
      <c r="AC2468" s="135"/>
      <c r="AD2468" s="135"/>
      <c r="AE2468" s="144"/>
      <c r="AF2468" s="145"/>
      <c r="AG2468" s="135"/>
    </row>
    <row r="2469" spans="1:33" hidden="1">
      <c r="A2469" s="60" t="s">
        <v>7248</v>
      </c>
      <c r="B2469" s="31" t="s">
        <v>240</v>
      </c>
      <c r="C2469" s="32" t="s">
        <v>3272</v>
      </c>
      <c r="D2469" s="32" t="s">
        <v>2179</v>
      </c>
      <c r="E2469" s="32" t="s">
        <v>2157</v>
      </c>
      <c r="F2469" s="32" t="s">
        <v>2119</v>
      </c>
      <c r="G2469" s="34" t="s">
        <v>2108</v>
      </c>
      <c r="H2469" s="35" t="s">
        <v>2082</v>
      </c>
      <c r="I2469" s="315">
        <v>3089</v>
      </c>
      <c r="J2469" s="341">
        <v>437</v>
      </c>
      <c r="K2469" s="331">
        <v>24</v>
      </c>
      <c r="L2469" s="327">
        <v>1075.1199999999999</v>
      </c>
      <c r="M2469" s="18">
        <f t="shared" si="362"/>
        <v>7.7695046000000002E-3</v>
      </c>
      <c r="N2469" s="18">
        <f t="shared" si="363"/>
        <v>3.1580414E-3</v>
      </c>
      <c r="O2469" s="36">
        <f t="shared" si="364"/>
        <v>1.5953429999999999E-4</v>
      </c>
      <c r="P2469" s="362">
        <f t="shared" si="365"/>
        <v>17070</v>
      </c>
      <c r="Q2469" s="229"/>
      <c r="R2469" s="229"/>
      <c r="S2469" s="229"/>
      <c r="T2469" s="229"/>
      <c r="U2469" s="199">
        <f t="shared" si="366"/>
        <v>17070</v>
      </c>
      <c r="V2469" s="223">
        <f t="shared" si="367"/>
        <v>17070</v>
      </c>
      <c r="W2469" s="155"/>
      <c r="X2469" s="162"/>
      <c r="Y2469" s="164"/>
      <c r="Z2469" s="132"/>
      <c r="AA2469" s="124"/>
      <c r="AB2469" s="118"/>
      <c r="AC2469" s="135"/>
      <c r="AD2469" s="135"/>
      <c r="AE2469" s="144"/>
      <c r="AF2469" s="145"/>
      <c r="AG2469" s="135"/>
    </row>
    <row r="2470" spans="1:33" hidden="1">
      <c r="A2470" s="60" t="s">
        <v>7249</v>
      </c>
      <c r="B2470" s="31" t="s">
        <v>241</v>
      </c>
      <c r="C2470" s="32" t="s">
        <v>3272</v>
      </c>
      <c r="D2470" s="32" t="s">
        <v>2179</v>
      </c>
      <c r="E2470" s="32" t="s">
        <v>2159</v>
      </c>
      <c r="F2470" s="32" t="s">
        <v>2119</v>
      </c>
      <c r="G2470" s="34" t="s">
        <v>2108</v>
      </c>
      <c r="H2470" s="35" t="s">
        <v>2083</v>
      </c>
      <c r="I2470" s="315">
        <v>3717</v>
      </c>
      <c r="J2470" s="341">
        <v>561</v>
      </c>
      <c r="K2470" s="331">
        <v>71</v>
      </c>
      <c r="L2470" s="327">
        <v>1689.18</v>
      </c>
      <c r="M2470" s="18">
        <f t="shared" si="362"/>
        <v>1.9101425799999999E-2</v>
      </c>
      <c r="N2470" s="18">
        <f t="shared" si="363"/>
        <v>6.3438471999999997E-3</v>
      </c>
      <c r="O2470" s="36">
        <f t="shared" si="364"/>
        <v>3.2047119999999998E-4</v>
      </c>
      <c r="P2470" s="362">
        <f t="shared" si="365"/>
        <v>34290</v>
      </c>
      <c r="Q2470" s="229"/>
      <c r="R2470" s="229"/>
      <c r="S2470" s="229"/>
      <c r="T2470" s="229"/>
      <c r="U2470" s="199">
        <f t="shared" si="366"/>
        <v>34290</v>
      </c>
      <c r="V2470" s="223">
        <f t="shared" si="367"/>
        <v>34290</v>
      </c>
      <c r="W2470" s="155"/>
      <c r="X2470" s="162"/>
      <c r="Y2470" s="164"/>
      <c r="Z2470" s="132"/>
      <c r="AA2470" s="124"/>
      <c r="AB2470" s="118"/>
      <c r="AC2470" s="135"/>
      <c r="AD2470" s="135"/>
      <c r="AE2470" s="144"/>
      <c r="AF2470" s="145"/>
      <c r="AG2470" s="135"/>
    </row>
    <row r="2471" spans="1:33" hidden="1">
      <c r="A2471" s="60" t="s">
        <v>7250</v>
      </c>
      <c r="B2471" s="31" t="s">
        <v>242</v>
      </c>
      <c r="C2471" s="32" t="s">
        <v>3272</v>
      </c>
      <c r="D2471" s="32" t="s">
        <v>2179</v>
      </c>
      <c r="E2471" s="32" t="s">
        <v>2172</v>
      </c>
      <c r="F2471" s="32" t="s">
        <v>2119</v>
      </c>
      <c r="G2471" s="34" t="s">
        <v>2108</v>
      </c>
      <c r="H2471" s="35" t="s">
        <v>2076</v>
      </c>
      <c r="I2471" s="315">
        <v>14133</v>
      </c>
      <c r="J2471" s="341">
        <v>2159</v>
      </c>
      <c r="K2471" s="331">
        <v>62</v>
      </c>
      <c r="L2471" s="327">
        <v>1795.37</v>
      </c>
      <c r="M2471" s="18">
        <f t="shared" si="362"/>
        <v>4.3868958999999999E-3</v>
      </c>
      <c r="N2471" s="18">
        <f t="shared" si="363"/>
        <v>5.2754074000000003E-3</v>
      </c>
      <c r="O2471" s="36">
        <f t="shared" si="364"/>
        <v>2.6649699999999998E-4</v>
      </c>
      <c r="P2471" s="362">
        <f t="shared" si="365"/>
        <v>28515</v>
      </c>
      <c r="Q2471" s="229"/>
      <c r="R2471" s="229"/>
      <c r="S2471" s="229"/>
      <c r="T2471" s="229"/>
      <c r="U2471" s="199">
        <f t="shared" si="366"/>
        <v>28515</v>
      </c>
      <c r="V2471" s="223">
        <f t="shared" si="367"/>
        <v>28515</v>
      </c>
      <c r="W2471" s="155"/>
      <c r="X2471" s="162"/>
      <c r="Y2471" s="164"/>
      <c r="Z2471" s="132"/>
      <c r="AA2471" s="124"/>
      <c r="AB2471" s="118"/>
      <c r="AC2471" s="135"/>
      <c r="AD2471" s="135"/>
      <c r="AE2471" s="144"/>
      <c r="AF2471" s="145"/>
      <c r="AG2471" s="135"/>
    </row>
    <row r="2472" spans="1:33" hidden="1">
      <c r="A2472" s="60" t="s">
        <v>7251</v>
      </c>
      <c r="B2472" s="31" t="s">
        <v>243</v>
      </c>
      <c r="C2472" s="32" t="s">
        <v>3272</v>
      </c>
      <c r="D2472" s="32" t="s">
        <v>2179</v>
      </c>
      <c r="E2472" s="32" t="s">
        <v>2174</v>
      </c>
      <c r="F2472" s="32">
        <v>3</v>
      </c>
      <c r="G2472" s="34" t="s">
        <v>2109</v>
      </c>
      <c r="H2472" s="35" t="s">
        <v>2084</v>
      </c>
      <c r="I2472" s="315">
        <v>4256</v>
      </c>
      <c r="J2472" s="341">
        <v>554</v>
      </c>
      <c r="K2472" s="331">
        <v>49</v>
      </c>
      <c r="L2472" s="327">
        <v>1396.58</v>
      </c>
      <c r="M2472" s="18">
        <f t="shared" si="362"/>
        <v>1.15131578E-2</v>
      </c>
      <c r="N2472" s="18">
        <f t="shared" si="363"/>
        <v>4.5670776999999999E-3</v>
      </c>
      <c r="O2472" s="36">
        <f t="shared" si="364"/>
        <v>2.307144E-4</v>
      </c>
      <c r="P2472" s="362">
        <f t="shared" si="365"/>
        <v>24686</v>
      </c>
      <c r="Q2472" s="229"/>
      <c r="R2472" s="229"/>
      <c r="S2472" s="229"/>
      <c r="T2472" s="229"/>
      <c r="U2472" s="199">
        <f t="shared" si="366"/>
        <v>24686</v>
      </c>
      <c r="V2472" s="223">
        <f t="shared" si="367"/>
        <v>24686</v>
      </c>
      <c r="W2472" s="155"/>
      <c r="X2472" s="162"/>
      <c r="Y2472" s="164"/>
      <c r="Z2472" s="132"/>
      <c r="AA2472" s="124"/>
      <c r="AB2472" s="118"/>
      <c r="AC2472" s="135"/>
      <c r="AD2472" s="135"/>
      <c r="AE2472" s="144"/>
      <c r="AF2472" s="145"/>
      <c r="AG2472" s="135"/>
    </row>
    <row r="2473" spans="1:33" hidden="1">
      <c r="A2473" s="60" t="s">
        <v>7252</v>
      </c>
      <c r="B2473" s="31" t="s">
        <v>244</v>
      </c>
      <c r="C2473" s="32" t="s">
        <v>3272</v>
      </c>
      <c r="D2473" s="32" t="s">
        <v>2211</v>
      </c>
      <c r="E2473" s="32" t="s">
        <v>2116</v>
      </c>
      <c r="F2473" s="32" t="s">
        <v>2117</v>
      </c>
      <c r="G2473" s="34" t="s">
        <v>2107</v>
      </c>
      <c r="H2473" s="35" t="s">
        <v>2085</v>
      </c>
      <c r="I2473" s="315">
        <v>39827</v>
      </c>
      <c r="J2473" s="341">
        <v>5355</v>
      </c>
      <c r="K2473" s="331">
        <v>130</v>
      </c>
      <c r="L2473" s="327">
        <v>1872.92</v>
      </c>
      <c r="M2473" s="18">
        <f t="shared" si="362"/>
        <v>3.2641173000000001E-3</v>
      </c>
      <c r="N2473" s="18">
        <f t="shared" si="363"/>
        <v>9.3326720000000002E-3</v>
      </c>
      <c r="O2473" s="36">
        <f t="shared" si="364"/>
        <v>4.7145729999999999E-4</v>
      </c>
      <c r="P2473" s="362">
        <f t="shared" si="365"/>
        <v>50445</v>
      </c>
      <c r="Q2473" s="229"/>
      <c r="R2473" s="229"/>
      <c r="S2473" s="229"/>
      <c r="T2473" s="229"/>
      <c r="U2473" s="199">
        <f t="shared" si="366"/>
        <v>50445</v>
      </c>
      <c r="V2473" s="223">
        <f t="shared" si="367"/>
        <v>50445</v>
      </c>
      <c r="W2473" s="155"/>
      <c r="X2473" s="162"/>
      <c r="Y2473" s="164"/>
      <c r="Z2473" s="132"/>
      <c r="AA2473" s="124"/>
      <c r="AB2473" s="118"/>
      <c r="AC2473" s="135"/>
      <c r="AD2473" s="135"/>
      <c r="AE2473" s="144"/>
      <c r="AF2473" s="145"/>
      <c r="AG2473" s="135"/>
    </row>
    <row r="2474" spans="1:33" hidden="1">
      <c r="A2474" s="60" t="s">
        <v>7253</v>
      </c>
      <c r="B2474" s="31" t="s">
        <v>245</v>
      </c>
      <c r="C2474" s="32" t="s">
        <v>3272</v>
      </c>
      <c r="D2474" s="32" t="s">
        <v>2211</v>
      </c>
      <c r="E2474" s="32" t="s">
        <v>2115</v>
      </c>
      <c r="F2474" s="32">
        <v>3</v>
      </c>
      <c r="G2474" s="34" t="s">
        <v>2109</v>
      </c>
      <c r="H2474" s="35" t="s">
        <v>2086</v>
      </c>
      <c r="I2474" s="315">
        <v>8457</v>
      </c>
      <c r="J2474" s="341">
        <v>1097</v>
      </c>
      <c r="K2474" s="331">
        <v>86</v>
      </c>
      <c r="L2474" s="327">
        <v>1244.1500000000001</v>
      </c>
      <c r="M2474" s="18">
        <f t="shared" si="362"/>
        <v>1.01690906E-2</v>
      </c>
      <c r="N2474" s="18">
        <f t="shared" si="363"/>
        <v>8.9663564000000001E-3</v>
      </c>
      <c r="O2474" s="36">
        <f t="shared" si="364"/>
        <v>4.5295220000000002E-4</v>
      </c>
      <c r="P2474" s="362">
        <f t="shared" si="365"/>
        <v>48465</v>
      </c>
      <c r="Q2474" s="229"/>
      <c r="R2474" s="229"/>
      <c r="S2474" s="229"/>
      <c r="T2474" s="229"/>
      <c r="U2474" s="199">
        <f t="shared" si="366"/>
        <v>48465</v>
      </c>
      <c r="V2474" s="223">
        <f t="shared" si="367"/>
        <v>48465</v>
      </c>
      <c r="W2474" s="155"/>
      <c r="X2474" s="162"/>
      <c r="Y2474" s="164"/>
      <c r="Z2474" s="132"/>
      <c r="AA2474" s="124"/>
      <c r="AB2474" s="118"/>
      <c r="AC2474" s="135"/>
      <c r="AD2474" s="135"/>
      <c r="AE2474" s="144"/>
      <c r="AF2474" s="145"/>
      <c r="AG2474" s="135"/>
    </row>
    <row r="2475" spans="1:33" hidden="1">
      <c r="A2475" s="60" t="s">
        <v>7254</v>
      </c>
      <c r="B2475" s="31" t="s">
        <v>246</v>
      </c>
      <c r="C2475" s="32" t="s">
        <v>3272</v>
      </c>
      <c r="D2475" s="32" t="s">
        <v>2211</v>
      </c>
      <c r="E2475" s="32" t="s">
        <v>2120</v>
      </c>
      <c r="F2475" s="32">
        <v>3</v>
      </c>
      <c r="G2475" s="34" t="s">
        <v>2109</v>
      </c>
      <c r="H2475" s="35" t="s">
        <v>2087</v>
      </c>
      <c r="I2475" s="315">
        <v>5275</v>
      </c>
      <c r="J2475" s="341">
        <v>832</v>
      </c>
      <c r="K2475" s="331">
        <v>83</v>
      </c>
      <c r="L2475" s="327">
        <v>2023.92</v>
      </c>
      <c r="M2475" s="18">
        <f t="shared" si="362"/>
        <v>1.5734597100000001E-2</v>
      </c>
      <c r="N2475" s="18">
        <f t="shared" si="363"/>
        <v>6.4682322999999996E-3</v>
      </c>
      <c r="O2475" s="36">
        <f t="shared" si="364"/>
        <v>3.2675480000000001E-4</v>
      </c>
      <c r="P2475" s="362">
        <f t="shared" si="365"/>
        <v>34962</v>
      </c>
      <c r="Q2475" s="229"/>
      <c r="R2475" s="229"/>
      <c r="S2475" s="229"/>
      <c r="T2475" s="229"/>
      <c r="U2475" s="199">
        <f t="shared" si="366"/>
        <v>34962</v>
      </c>
      <c r="V2475" s="223">
        <f t="shared" si="367"/>
        <v>34962</v>
      </c>
      <c r="W2475" s="155"/>
      <c r="X2475" s="162"/>
      <c r="Y2475" s="164"/>
      <c r="Z2475" s="132"/>
      <c r="AA2475" s="124"/>
      <c r="AB2475" s="118"/>
      <c r="AC2475" s="135"/>
      <c r="AD2475" s="135"/>
      <c r="AE2475" s="144"/>
      <c r="AF2475" s="145"/>
      <c r="AG2475" s="135"/>
    </row>
    <row r="2476" spans="1:33" hidden="1">
      <c r="A2476" s="60" t="s">
        <v>7255</v>
      </c>
      <c r="B2476" s="31" t="s">
        <v>247</v>
      </c>
      <c r="C2476" s="32" t="s">
        <v>3272</v>
      </c>
      <c r="D2476" s="32" t="s">
        <v>2211</v>
      </c>
      <c r="E2476" s="32" t="s">
        <v>2122</v>
      </c>
      <c r="F2476" s="32">
        <v>3</v>
      </c>
      <c r="G2476" s="34" t="s">
        <v>2109</v>
      </c>
      <c r="H2476" s="35" t="s">
        <v>2088</v>
      </c>
      <c r="I2476" s="315">
        <v>9840</v>
      </c>
      <c r="J2476" s="341">
        <v>1194</v>
      </c>
      <c r="K2476" s="331">
        <v>44</v>
      </c>
      <c r="L2476" s="327">
        <v>1669.05</v>
      </c>
      <c r="M2476" s="18">
        <f t="shared" si="362"/>
        <v>4.4715446999999998E-3</v>
      </c>
      <c r="N2476" s="18">
        <f t="shared" si="363"/>
        <v>3.1988402000000002E-3</v>
      </c>
      <c r="O2476" s="36">
        <f t="shared" si="364"/>
        <v>1.6159529999999999E-4</v>
      </c>
      <c r="P2476" s="362">
        <f t="shared" si="365"/>
        <v>17290</v>
      </c>
      <c r="Q2476" s="229"/>
      <c r="R2476" s="229"/>
      <c r="S2476" s="229"/>
      <c r="T2476" s="229"/>
      <c r="U2476" s="199">
        <f t="shared" si="366"/>
        <v>17290</v>
      </c>
      <c r="V2476" s="223">
        <f t="shared" si="367"/>
        <v>17290</v>
      </c>
      <c r="W2476" s="155"/>
      <c r="X2476" s="162"/>
      <c r="Y2476" s="164"/>
      <c r="Z2476" s="132"/>
      <c r="AA2476" s="124"/>
      <c r="AB2476" s="118"/>
      <c r="AC2476" s="135"/>
      <c r="AD2476" s="135"/>
      <c r="AE2476" s="144"/>
      <c r="AF2476" s="145"/>
      <c r="AG2476" s="135"/>
    </row>
    <row r="2477" spans="1:33" hidden="1">
      <c r="A2477" s="60" t="s">
        <v>7256</v>
      </c>
      <c r="B2477" s="31" t="s">
        <v>248</v>
      </c>
      <c r="C2477" s="32" t="s">
        <v>3272</v>
      </c>
      <c r="D2477" s="32" t="s">
        <v>2211</v>
      </c>
      <c r="E2477" s="32" t="s">
        <v>2124</v>
      </c>
      <c r="F2477" s="32" t="s">
        <v>2119</v>
      </c>
      <c r="G2477" s="34" t="s">
        <v>2108</v>
      </c>
      <c r="H2477" s="35" t="s">
        <v>2089</v>
      </c>
      <c r="I2477" s="315">
        <v>4638</v>
      </c>
      <c r="J2477" s="341">
        <v>573</v>
      </c>
      <c r="K2477" s="331">
        <v>68</v>
      </c>
      <c r="L2477" s="327">
        <v>1446.63</v>
      </c>
      <c r="M2477" s="18">
        <f t="shared" si="362"/>
        <v>1.4661492E-2</v>
      </c>
      <c r="N2477" s="18">
        <f t="shared" si="363"/>
        <v>5.8073140999999997E-3</v>
      </c>
      <c r="O2477" s="36">
        <f t="shared" si="364"/>
        <v>2.9336729999999999E-4</v>
      </c>
      <c r="P2477" s="362">
        <f t="shared" si="365"/>
        <v>31390</v>
      </c>
      <c r="Q2477" s="229"/>
      <c r="R2477" s="229"/>
      <c r="S2477" s="229"/>
      <c r="T2477" s="229"/>
      <c r="U2477" s="199">
        <f t="shared" si="366"/>
        <v>31390</v>
      </c>
      <c r="V2477" s="223">
        <f t="shared" si="367"/>
        <v>31390</v>
      </c>
      <c r="W2477" s="155"/>
      <c r="X2477" s="162"/>
      <c r="Y2477" s="164"/>
      <c r="Z2477" s="132"/>
      <c r="AA2477" s="124"/>
      <c r="AB2477" s="118"/>
      <c r="AC2477" s="135"/>
      <c r="AD2477" s="135"/>
      <c r="AE2477" s="144"/>
      <c r="AF2477" s="145"/>
      <c r="AG2477" s="135"/>
    </row>
    <row r="2478" spans="1:33" hidden="1">
      <c r="A2478" s="60" t="s">
        <v>7257</v>
      </c>
      <c r="B2478" s="31" t="s">
        <v>249</v>
      </c>
      <c r="C2478" s="32" t="s">
        <v>3272</v>
      </c>
      <c r="D2478" s="32" t="s">
        <v>2211</v>
      </c>
      <c r="E2478" s="32" t="s">
        <v>2126</v>
      </c>
      <c r="F2478" s="32" t="s">
        <v>2119</v>
      </c>
      <c r="G2478" s="34" t="s">
        <v>2108</v>
      </c>
      <c r="H2478" s="35" t="s">
        <v>2085</v>
      </c>
      <c r="I2478" s="315">
        <v>9221</v>
      </c>
      <c r="J2478" s="341">
        <v>1303</v>
      </c>
      <c r="K2478" s="331">
        <v>55</v>
      </c>
      <c r="L2478" s="327">
        <v>1425.97</v>
      </c>
      <c r="M2478" s="18">
        <f t="shared" si="362"/>
        <v>5.9646459000000001E-3</v>
      </c>
      <c r="N2478" s="18">
        <f t="shared" si="363"/>
        <v>5.4502784000000004E-3</v>
      </c>
      <c r="O2478" s="36">
        <f t="shared" si="364"/>
        <v>2.7533089999999999E-4</v>
      </c>
      <c r="P2478" s="362">
        <f t="shared" si="365"/>
        <v>29460</v>
      </c>
      <c r="Q2478" s="229"/>
      <c r="R2478" s="229"/>
      <c r="S2478" s="229"/>
      <c r="T2478" s="229"/>
      <c r="U2478" s="199">
        <f t="shared" si="366"/>
        <v>29460</v>
      </c>
      <c r="V2478" s="223">
        <f t="shared" si="367"/>
        <v>29460</v>
      </c>
      <c r="W2478" s="155"/>
      <c r="X2478" s="162"/>
      <c r="Y2478" s="164"/>
      <c r="Z2478" s="132"/>
      <c r="AA2478" s="124"/>
      <c r="AB2478" s="118"/>
      <c r="AC2478" s="135"/>
      <c r="AD2478" s="135"/>
      <c r="AE2478" s="144"/>
      <c r="AF2478" s="145"/>
      <c r="AG2478" s="135"/>
    </row>
    <row r="2479" spans="1:33" hidden="1">
      <c r="A2479" s="60" t="s">
        <v>7258</v>
      </c>
      <c r="B2479" s="31" t="s">
        <v>250</v>
      </c>
      <c r="C2479" s="32" t="s">
        <v>3272</v>
      </c>
      <c r="D2479" s="32" t="s">
        <v>2215</v>
      </c>
      <c r="E2479" s="32" t="s">
        <v>2116</v>
      </c>
      <c r="F2479" s="32" t="s">
        <v>2117</v>
      </c>
      <c r="G2479" s="34" t="s">
        <v>2107</v>
      </c>
      <c r="H2479" s="35" t="s">
        <v>2090</v>
      </c>
      <c r="I2479" s="315">
        <v>15338</v>
      </c>
      <c r="J2479" s="341">
        <v>1964</v>
      </c>
      <c r="K2479" s="331">
        <v>77</v>
      </c>
      <c r="L2479" s="327">
        <v>1777.68</v>
      </c>
      <c r="M2479" s="18">
        <f t="shared" si="362"/>
        <v>5.0202112000000002E-3</v>
      </c>
      <c r="N2479" s="18">
        <f t="shared" si="363"/>
        <v>5.5463832999999999E-3</v>
      </c>
      <c r="O2479" s="36">
        <f t="shared" si="364"/>
        <v>2.801859E-4</v>
      </c>
      <c r="P2479" s="362">
        <f t="shared" si="365"/>
        <v>29979</v>
      </c>
      <c r="Q2479" s="229"/>
      <c r="R2479" s="229"/>
      <c r="S2479" s="229"/>
      <c r="T2479" s="229"/>
      <c r="U2479" s="199">
        <f t="shared" si="366"/>
        <v>29979</v>
      </c>
      <c r="V2479" s="223">
        <f t="shared" si="367"/>
        <v>29979</v>
      </c>
      <c r="W2479" s="155"/>
      <c r="X2479" s="162"/>
      <c r="Y2479" s="164"/>
      <c r="Z2479" s="132"/>
      <c r="AA2479" s="124"/>
      <c r="AB2479" s="118"/>
      <c r="AC2479" s="135"/>
      <c r="AD2479" s="135"/>
      <c r="AE2479" s="144"/>
      <c r="AF2479" s="145"/>
      <c r="AG2479" s="135"/>
    </row>
    <row r="2480" spans="1:33" hidden="1">
      <c r="A2480" s="60" t="s">
        <v>7259</v>
      </c>
      <c r="B2480" s="31" t="s">
        <v>251</v>
      </c>
      <c r="C2480" s="32" t="s">
        <v>3272</v>
      </c>
      <c r="D2480" s="32" t="s">
        <v>2215</v>
      </c>
      <c r="E2480" s="32" t="s">
        <v>2115</v>
      </c>
      <c r="F2480" s="32" t="s">
        <v>2119</v>
      </c>
      <c r="G2480" s="34" t="s">
        <v>2108</v>
      </c>
      <c r="H2480" s="35" t="s">
        <v>2091</v>
      </c>
      <c r="I2480" s="315">
        <v>2781</v>
      </c>
      <c r="J2480" s="341">
        <v>458</v>
      </c>
      <c r="K2480" s="331">
        <v>24</v>
      </c>
      <c r="L2480" s="327">
        <v>1461.06</v>
      </c>
      <c r="M2480" s="18">
        <f t="shared" ref="M2480:M2497" si="368" xml:space="preserve"> ROUNDDOWN(K2480/I2480,10)</f>
        <v>8.6299892000000003E-3</v>
      </c>
      <c r="N2480" s="18">
        <f t="shared" ref="N2480:N2497" si="369">ROUNDDOWN(J2480*M2480/L2480,10)</f>
        <v>2.7052516999999999E-3</v>
      </c>
      <c r="O2480" s="36">
        <f t="shared" ref="O2480:O2497" si="370">ROUNDDOWN(N2480/$N$2500,10)</f>
        <v>1.3666080000000001E-4</v>
      </c>
      <c r="P2480" s="362">
        <f t="shared" si="365"/>
        <v>14622</v>
      </c>
      <c r="Q2480" s="229"/>
      <c r="R2480" s="229"/>
      <c r="S2480" s="229"/>
      <c r="T2480" s="229"/>
      <c r="U2480" s="199">
        <f t="shared" si="366"/>
        <v>14622</v>
      </c>
      <c r="V2480" s="223">
        <f t="shared" si="367"/>
        <v>14622</v>
      </c>
      <c r="W2480" s="155"/>
      <c r="X2480" s="162"/>
      <c r="Y2480" s="164"/>
      <c r="Z2480" s="132"/>
      <c r="AA2480" s="124"/>
      <c r="AB2480" s="118"/>
      <c r="AC2480" s="135"/>
      <c r="AD2480" s="135"/>
      <c r="AE2480" s="144"/>
      <c r="AF2480" s="145"/>
      <c r="AG2480" s="135"/>
    </row>
    <row r="2481" spans="1:33" hidden="1">
      <c r="A2481" s="60" t="s">
        <v>7260</v>
      </c>
      <c r="B2481" s="31" t="s">
        <v>252</v>
      </c>
      <c r="C2481" s="32" t="s">
        <v>3272</v>
      </c>
      <c r="D2481" s="32" t="s">
        <v>2215</v>
      </c>
      <c r="E2481" s="32" t="s">
        <v>2120</v>
      </c>
      <c r="F2481" s="32">
        <v>3</v>
      </c>
      <c r="G2481" s="34" t="s">
        <v>2109</v>
      </c>
      <c r="H2481" s="35" t="s">
        <v>2092</v>
      </c>
      <c r="I2481" s="315">
        <v>14998</v>
      </c>
      <c r="J2481" s="341">
        <v>1742</v>
      </c>
      <c r="K2481" s="331">
        <v>107</v>
      </c>
      <c r="L2481" s="327">
        <v>1543.28</v>
      </c>
      <c r="M2481" s="18">
        <f t="shared" si="368"/>
        <v>7.1342845E-3</v>
      </c>
      <c r="N2481" s="18">
        <f t="shared" si="369"/>
        <v>8.0529285000000006E-3</v>
      </c>
      <c r="O2481" s="36">
        <f t="shared" si="370"/>
        <v>4.0680870000000001E-4</v>
      </c>
      <c r="P2481" s="362">
        <f t="shared" si="365"/>
        <v>43528</v>
      </c>
      <c r="Q2481" s="229"/>
      <c r="R2481" s="229"/>
      <c r="S2481" s="229"/>
      <c r="T2481" s="229"/>
      <c r="U2481" s="199">
        <f t="shared" si="366"/>
        <v>43528</v>
      </c>
      <c r="V2481" s="223">
        <f t="shared" si="367"/>
        <v>43528</v>
      </c>
      <c r="W2481" s="155"/>
      <c r="X2481" s="162"/>
      <c r="Y2481" s="164"/>
      <c r="Z2481" s="132"/>
      <c r="AA2481" s="124"/>
      <c r="AB2481" s="118"/>
      <c r="AC2481" s="135"/>
      <c r="AD2481" s="135"/>
      <c r="AE2481" s="144"/>
      <c r="AF2481" s="145"/>
      <c r="AG2481" s="135"/>
    </row>
    <row r="2482" spans="1:33" hidden="1">
      <c r="A2482" s="60" t="s">
        <v>7261</v>
      </c>
      <c r="B2482" s="31" t="s">
        <v>253</v>
      </c>
      <c r="C2482" s="32" t="s">
        <v>3272</v>
      </c>
      <c r="D2482" s="32" t="s">
        <v>2215</v>
      </c>
      <c r="E2482" s="32" t="s">
        <v>2122</v>
      </c>
      <c r="F2482" s="32" t="s">
        <v>2119</v>
      </c>
      <c r="G2482" s="34" t="s">
        <v>2108</v>
      </c>
      <c r="H2482" s="35" t="s">
        <v>2093</v>
      </c>
      <c r="I2482" s="315">
        <v>3501</v>
      </c>
      <c r="J2482" s="341">
        <v>449</v>
      </c>
      <c r="K2482" s="331">
        <v>53</v>
      </c>
      <c r="L2482" s="327">
        <v>1345.32</v>
      </c>
      <c r="M2482" s="18">
        <f t="shared" si="368"/>
        <v>1.51385318E-2</v>
      </c>
      <c r="N2482" s="18">
        <f t="shared" si="369"/>
        <v>5.0524786999999998E-3</v>
      </c>
      <c r="O2482" s="36">
        <f t="shared" si="370"/>
        <v>2.5523530000000003E-4</v>
      </c>
      <c r="P2482" s="362">
        <f t="shared" si="365"/>
        <v>27310</v>
      </c>
      <c r="Q2482" s="229"/>
      <c r="R2482" s="229"/>
      <c r="S2482" s="229"/>
      <c r="T2482" s="229"/>
      <c r="U2482" s="199">
        <f t="shared" si="366"/>
        <v>27310</v>
      </c>
      <c r="V2482" s="223">
        <f t="shared" si="367"/>
        <v>27310</v>
      </c>
      <c r="W2482" s="155"/>
      <c r="X2482" s="162"/>
      <c r="Y2482" s="164"/>
      <c r="Z2482" s="132"/>
      <c r="AA2482" s="124"/>
      <c r="AB2482" s="118"/>
      <c r="AC2482" s="135"/>
      <c r="AD2482" s="135"/>
      <c r="AE2482" s="144"/>
      <c r="AF2482" s="145"/>
      <c r="AG2482" s="135"/>
    </row>
    <row r="2483" spans="1:33" hidden="1">
      <c r="A2483" s="60" t="s">
        <v>7262</v>
      </c>
      <c r="B2483" s="31" t="s">
        <v>254</v>
      </c>
      <c r="C2483" s="32" t="s">
        <v>3272</v>
      </c>
      <c r="D2483" s="32" t="s">
        <v>2215</v>
      </c>
      <c r="E2483" s="32" t="s">
        <v>2124</v>
      </c>
      <c r="F2483" s="32" t="s">
        <v>2119</v>
      </c>
      <c r="G2483" s="34" t="s">
        <v>2108</v>
      </c>
      <c r="H2483" s="35" t="s">
        <v>2094</v>
      </c>
      <c r="I2483" s="315">
        <v>3977</v>
      </c>
      <c r="J2483" s="341">
        <v>548</v>
      </c>
      <c r="K2483" s="331">
        <v>58</v>
      </c>
      <c r="L2483" s="327">
        <v>1855.53</v>
      </c>
      <c r="M2483" s="18">
        <f t="shared" si="368"/>
        <v>1.45838571E-2</v>
      </c>
      <c r="N2483" s="18">
        <f t="shared" si="369"/>
        <v>4.3071002000000004E-3</v>
      </c>
      <c r="O2483" s="36">
        <f t="shared" si="370"/>
        <v>2.1758119999999999E-4</v>
      </c>
      <c r="P2483" s="362">
        <f t="shared" si="365"/>
        <v>23281</v>
      </c>
      <c r="Q2483" s="229"/>
      <c r="R2483" s="229"/>
      <c r="S2483" s="229"/>
      <c r="T2483" s="229"/>
      <c r="U2483" s="199">
        <f t="shared" si="366"/>
        <v>23281</v>
      </c>
      <c r="V2483" s="223">
        <f t="shared" si="367"/>
        <v>23281</v>
      </c>
      <c r="W2483" s="155"/>
      <c r="X2483" s="162"/>
      <c r="Y2483" s="164"/>
      <c r="Z2483" s="132"/>
      <c r="AA2483" s="124"/>
      <c r="AB2483" s="118"/>
      <c r="AC2483" s="135"/>
      <c r="AD2483" s="135"/>
      <c r="AE2483" s="144"/>
      <c r="AF2483" s="145"/>
      <c r="AG2483" s="135"/>
    </row>
    <row r="2484" spans="1:33" hidden="1">
      <c r="A2484" s="60" t="s">
        <v>7263</v>
      </c>
      <c r="B2484" s="31" t="s">
        <v>255</v>
      </c>
      <c r="C2484" s="32" t="s">
        <v>3272</v>
      </c>
      <c r="D2484" s="32" t="s">
        <v>2215</v>
      </c>
      <c r="E2484" s="32" t="s">
        <v>2126</v>
      </c>
      <c r="F2484" s="32" t="s">
        <v>2119</v>
      </c>
      <c r="G2484" s="34" t="s">
        <v>2108</v>
      </c>
      <c r="H2484" s="35" t="s">
        <v>2090</v>
      </c>
      <c r="I2484" s="315">
        <v>5799</v>
      </c>
      <c r="J2484" s="341">
        <v>797</v>
      </c>
      <c r="K2484" s="331">
        <v>74</v>
      </c>
      <c r="L2484" s="327">
        <v>1471.43</v>
      </c>
      <c r="M2484" s="18">
        <f t="shared" si="368"/>
        <v>1.2760820799999999E-2</v>
      </c>
      <c r="N2484" s="18">
        <f t="shared" si="369"/>
        <v>6.9118979999999997E-3</v>
      </c>
      <c r="O2484" s="36">
        <f t="shared" si="370"/>
        <v>3.4916739999999997E-4</v>
      </c>
      <c r="P2484" s="362">
        <f t="shared" si="365"/>
        <v>37360</v>
      </c>
      <c r="Q2484" s="235"/>
      <c r="R2484" s="229"/>
      <c r="S2484" s="236"/>
      <c r="T2484" s="229"/>
      <c r="U2484" s="199">
        <f t="shared" si="366"/>
        <v>37360</v>
      </c>
      <c r="V2484" s="223">
        <f t="shared" si="367"/>
        <v>37360</v>
      </c>
      <c r="W2484" s="155"/>
      <c r="X2484" s="162"/>
      <c r="Y2484" s="164"/>
      <c r="Z2484" s="132"/>
      <c r="AA2484" s="124"/>
      <c r="AB2484" s="118"/>
      <c r="AC2484" s="135"/>
      <c r="AD2484" s="135"/>
      <c r="AE2484" s="144"/>
      <c r="AF2484" s="145"/>
      <c r="AG2484" s="135"/>
    </row>
    <row r="2485" spans="1:33" hidden="1">
      <c r="A2485" s="60" t="s">
        <v>7264</v>
      </c>
      <c r="B2485" s="31" t="s">
        <v>256</v>
      </c>
      <c r="C2485" s="32" t="s">
        <v>3272</v>
      </c>
      <c r="D2485" s="32" t="s">
        <v>2222</v>
      </c>
      <c r="E2485" s="32" t="s">
        <v>2116</v>
      </c>
      <c r="F2485" s="32" t="s">
        <v>2117</v>
      </c>
      <c r="G2485" s="34" t="s">
        <v>2107</v>
      </c>
      <c r="H2485" s="35" t="s">
        <v>2095</v>
      </c>
      <c r="I2485" s="315">
        <v>24949</v>
      </c>
      <c r="J2485" s="341">
        <v>3000</v>
      </c>
      <c r="K2485" s="331">
        <v>83</v>
      </c>
      <c r="L2485" s="327">
        <v>1818.89</v>
      </c>
      <c r="M2485" s="18">
        <f t="shared" si="368"/>
        <v>3.3267866000000002E-3</v>
      </c>
      <c r="N2485" s="18">
        <f t="shared" si="369"/>
        <v>5.4870606000000004E-3</v>
      </c>
      <c r="O2485" s="36">
        <f t="shared" si="370"/>
        <v>2.7718909999999999E-4</v>
      </c>
      <c r="P2485" s="362">
        <f t="shared" si="365"/>
        <v>29659</v>
      </c>
      <c r="Q2485" s="229"/>
      <c r="R2485" s="229"/>
      <c r="S2485" s="229"/>
      <c r="T2485" s="229"/>
      <c r="U2485" s="199">
        <f t="shared" si="366"/>
        <v>29659</v>
      </c>
      <c r="V2485" s="223">
        <f t="shared" si="367"/>
        <v>29659</v>
      </c>
      <c r="W2485" s="155"/>
      <c r="X2485" s="162"/>
      <c r="Y2485" s="164"/>
      <c r="Z2485" s="132"/>
      <c r="AA2485" s="124"/>
      <c r="AB2485" s="118"/>
      <c r="AC2485" s="135"/>
      <c r="AD2485" s="135"/>
      <c r="AE2485" s="144"/>
      <c r="AF2485" s="145"/>
      <c r="AG2485" s="135"/>
    </row>
    <row r="2486" spans="1:33" hidden="1">
      <c r="A2486" s="60" t="s">
        <v>7265</v>
      </c>
      <c r="B2486" s="31" t="s">
        <v>257</v>
      </c>
      <c r="C2486" s="32" t="s">
        <v>3272</v>
      </c>
      <c r="D2486" s="32" t="s">
        <v>2222</v>
      </c>
      <c r="E2486" s="32" t="s">
        <v>2115</v>
      </c>
      <c r="F2486" s="32">
        <v>3</v>
      </c>
      <c r="G2486" s="34" t="s">
        <v>2109</v>
      </c>
      <c r="H2486" s="35" t="s">
        <v>2096</v>
      </c>
      <c r="I2486" s="315">
        <v>4871</v>
      </c>
      <c r="J2486" s="341">
        <v>640</v>
      </c>
      <c r="K2486" s="331">
        <v>95</v>
      </c>
      <c r="L2486" s="327">
        <v>1460.88</v>
      </c>
      <c r="M2486" s="18">
        <f t="shared" si="368"/>
        <v>1.9503182000000001E-2</v>
      </c>
      <c r="N2486" s="18">
        <f t="shared" si="369"/>
        <v>8.5441900999999997E-3</v>
      </c>
      <c r="O2486" s="36">
        <f t="shared" si="370"/>
        <v>4.3162570000000001E-4</v>
      </c>
      <c r="P2486" s="362">
        <f t="shared" si="365"/>
        <v>46183</v>
      </c>
      <c r="Q2486" s="229"/>
      <c r="R2486" s="229"/>
      <c r="S2486" s="229"/>
      <c r="T2486" s="229"/>
      <c r="U2486" s="199">
        <f t="shared" si="366"/>
        <v>46183</v>
      </c>
      <c r="V2486" s="223">
        <f t="shared" si="367"/>
        <v>46183</v>
      </c>
      <c r="W2486" s="155"/>
      <c r="X2486" s="162"/>
      <c r="Y2486" s="164"/>
      <c r="Z2486" s="132"/>
      <c r="AA2486" s="124"/>
      <c r="AB2486" s="118"/>
      <c r="AC2486" s="135"/>
      <c r="AD2486" s="135"/>
      <c r="AE2486" s="144"/>
      <c r="AF2486" s="145"/>
      <c r="AG2486" s="135"/>
    </row>
    <row r="2487" spans="1:33" hidden="1">
      <c r="A2487" s="60" t="s">
        <v>7266</v>
      </c>
      <c r="B2487" s="31" t="s">
        <v>258</v>
      </c>
      <c r="C2487" s="32" t="s">
        <v>3272</v>
      </c>
      <c r="D2487" s="32" t="s">
        <v>2222</v>
      </c>
      <c r="E2487" s="32" t="s">
        <v>2120</v>
      </c>
      <c r="F2487" s="32">
        <v>3</v>
      </c>
      <c r="G2487" s="34" t="s">
        <v>2109</v>
      </c>
      <c r="H2487" s="35" t="s">
        <v>2097</v>
      </c>
      <c r="I2487" s="315">
        <v>5352</v>
      </c>
      <c r="J2487" s="341">
        <v>777</v>
      </c>
      <c r="K2487" s="331">
        <v>25</v>
      </c>
      <c r="L2487" s="327">
        <v>2515.96</v>
      </c>
      <c r="M2487" s="18">
        <f t="shared" si="368"/>
        <v>4.6711508999999997E-3</v>
      </c>
      <c r="N2487" s="18">
        <f t="shared" si="369"/>
        <v>1.4425842000000001E-3</v>
      </c>
      <c r="O2487" s="36">
        <f t="shared" si="370"/>
        <v>7.2874799999999996E-5</v>
      </c>
      <c r="P2487" s="362">
        <f t="shared" si="365"/>
        <v>7797</v>
      </c>
      <c r="Q2487" s="229"/>
      <c r="R2487" s="229"/>
      <c r="S2487" s="229"/>
      <c r="T2487" s="229"/>
      <c r="U2487" s="199">
        <f t="shared" si="366"/>
        <v>7797</v>
      </c>
      <c r="V2487" s="223">
        <f t="shared" si="367"/>
        <v>7797</v>
      </c>
      <c r="W2487" s="155"/>
      <c r="X2487" s="162"/>
      <c r="Y2487" s="164"/>
      <c r="Z2487" s="132"/>
      <c r="AA2487" s="124"/>
      <c r="AB2487" s="118"/>
      <c r="AC2487" s="135"/>
      <c r="AD2487" s="135"/>
      <c r="AE2487" s="144"/>
      <c r="AF2487" s="145"/>
      <c r="AG2487" s="135"/>
    </row>
    <row r="2488" spans="1:33" hidden="1">
      <c r="A2488" s="60" t="s">
        <v>7267</v>
      </c>
      <c r="B2488" s="31" t="s">
        <v>259</v>
      </c>
      <c r="C2488" s="32" t="s">
        <v>3272</v>
      </c>
      <c r="D2488" s="32" t="s">
        <v>2222</v>
      </c>
      <c r="E2488" s="32" t="s">
        <v>2122</v>
      </c>
      <c r="F2488" s="32">
        <v>3</v>
      </c>
      <c r="G2488" s="34" t="s">
        <v>2109</v>
      </c>
      <c r="H2488" s="35" t="s">
        <v>2098</v>
      </c>
      <c r="I2488" s="315">
        <v>4871</v>
      </c>
      <c r="J2488" s="341">
        <v>623</v>
      </c>
      <c r="K2488" s="331">
        <v>25</v>
      </c>
      <c r="L2488" s="327">
        <v>1350.33</v>
      </c>
      <c r="M2488" s="18">
        <f t="shared" si="368"/>
        <v>5.1324163000000004E-3</v>
      </c>
      <c r="N2488" s="18">
        <f t="shared" si="369"/>
        <v>2.3679361999999998E-3</v>
      </c>
      <c r="O2488" s="36">
        <f t="shared" si="370"/>
        <v>1.196207E-4</v>
      </c>
      <c r="P2488" s="362">
        <f t="shared" si="365"/>
        <v>12799</v>
      </c>
      <c r="Q2488" s="229"/>
      <c r="R2488" s="229"/>
      <c r="S2488" s="229"/>
      <c r="T2488" s="229"/>
      <c r="U2488" s="199">
        <f t="shared" si="366"/>
        <v>12799</v>
      </c>
      <c r="V2488" s="223">
        <f t="shared" si="367"/>
        <v>12799</v>
      </c>
      <c r="W2488" s="155"/>
      <c r="X2488" s="162"/>
      <c r="Y2488" s="164"/>
      <c r="Z2488" s="132"/>
      <c r="AA2488" s="124"/>
      <c r="AB2488" s="118"/>
      <c r="AC2488" s="135"/>
      <c r="AD2488" s="135"/>
      <c r="AE2488" s="144"/>
      <c r="AF2488" s="145"/>
      <c r="AG2488" s="135"/>
    </row>
    <row r="2489" spans="1:33" hidden="1">
      <c r="A2489" s="60" t="s">
        <v>7268</v>
      </c>
      <c r="B2489" s="31" t="s">
        <v>260</v>
      </c>
      <c r="C2489" s="32" t="s">
        <v>3272</v>
      </c>
      <c r="D2489" s="32" t="s">
        <v>2222</v>
      </c>
      <c r="E2489" s="32" t="s">
        <v>2124</v>
      </c>
      <c r="F2489" s="32" t="s">
        <v>2119</v>
      </c>
      <c r="G2489" s="34" t="s">
        <v>2108</v>
      </c>
      <c r="H2489" s="35" t="s">
        <v>2095</v>
      </c>
      <c r="I2489" s="315">
        <v>12664</v>
      </c>
      <c r="J2489" s="341">
        <v>1865</v>
      </c>
      <c r="K2489" s="331">
        <v>97</v>
      </c>
      <c r="L2489" s="327">
        <v>1423.18</v>
      </c>
      <c r="M2489" s="18">
        <f t="shared" si="368"/>
        <v>7.6595072000000004E-3</v>
      </c>
      <c r="N2489" s="18">
        <f t="shared" si="369"/>
        <v>1.00373676E-2</v>
      </c>
      <c r="O2489" s="36">
        <f t="shared" si="370"/>
        <v>5.0705629999999997E-4</v>
      </c>
      <c r="P2489" s="362">
        <f t="shared" si="365"/>
        <v>54255</v>
      </c>
      <c r="Q2489" s="229"/>
      <c r="R2489" s="229"/>
      <c r="S2489" s="229"/>
      <c r="T2489" s="229"/>
      <c r="U2489" s="199">
        <f t="shared" si="366"/>
        <v>54255</v>
      </c>
      <c r="V2489" s="223">
        <f t="shared" si="367"/>
        <v>54255</v>
      </c>
      <c r="W2489" s="155"/>
      <c r="X2489" s="162"/>
      <c r="Y2489" s="164"/>
      <c r="Z2489" s="132"/>
      <c r="AA2489" s="124"/>
      <c r="AB2489" s="118"/>
      <c r="AC2489" s="135"/>
      <c r="AD2489" s="135"/>
      <c r="AE2489" s="144"/>
      <c r="AF2489" s="145"/>
      <c r="AG2489" s="135"/>
    </row>
    <row r="2490" spans="1:33" hidden="1">
      <c r="A2490" s="60" t="s">
        <v>7269</v>
      </c>
      <c r="B2490" s="31" t="s">
        <v>261</v>
      </c>
      <c r="C2490" s="32" t="s">
        <v>3272</v>
      </c>
      <c r="D2490" s="32" t="s">
        <v>2228</v>
      </c>
      <c r="E2490" s="32" t="s">
        <v>2116</v>
      </c>
      <c r="F2490" s="32">
        <v>3</v>
      </c>
      <c r="G2490" s="34" t="s">
        <v>2109</v>
      </c>
      <c r="H2490" s="35" t="s">
        <v>2917</v>
      </c>
      <c r="I2490" s="315">
        <v>4353</v>
      </c>
      <c r="J2490" s="341">
        <v>567</v>
      </c>
      <c r="K2490" s="331">
        <v>19</v>
      </c>
      <c r="L2490" s="327">
        <v>1178.8900000000001</v>
      </c>
      <c r="M2490" s="18">
        <f t="shared" si="368"/>
        <v>4.3648057999999997E-3</v>
      </c>
      <c r="N2490" s="18">
        <f t="shared" si="369"/>
        <v>2.0993009E-3</v>
      </c>
      <c r="O2490" s="36">
        <f t="shared" si="370"/>
        <v>1.060501E-4</v>
      </c>
      <c r="P2490" s="362">
        <f t="shared" si="365"/>
        <v>11347</v>
      </c>
      <c r="Q2490" s="229"/>
      <c r="R2490" s="229"/>
      <c r="S2490" s="229"/>
      <c r="T2490" s="229"/>
      <c r="U2490" s="199">
        <f t="shared" si="366"/>
        <v>11347</v>
      </c>
      <c r="V2490" s="223">
        <f t="shared" si="367"/>
        <v>11347</v>
      </c>
      <c r="W2490" s="155"/>
      <c r="X2490" s="162"/>
      <c r="Y2490" s="164"/>
      <c r="Z2490" s="132"/>
      <c r="AA2490" s="124"/>
      <c r="AB2490" s="118"/>
      <c r="AC2490" s="135"/>
      <c r="AD2490" s="135"/>
      <c r="AE2490" s="144"/>
      <c r="AF2490" s="145"/>
      <c r="AG2490" s="135"/>
    </row>
    <row r="2491" spans="1:33" hidden="1">
      <c r="A2491" s="60" t="s">
        <v>7270</v>
      </c>
      <c r="B2491" s="31" t="s">
        <v>262</v>
      </c>
      <c r="C2491" s="32" t="s">
        <v>3272</v>
      </c>
      <c r="D2491" s="32" t="s">
        <v>2228</v>
      </c>
      <c r="E2491" s="32" t="s">
        <v>2115</v>
      </c>
      <c r="F2491" s="32">
        <v>3</v>
      </c>
      <c r="G2491" s="34" t="s">
        <v>2109</v>
      </c>
      <c r="H2491" s="35" t="s">
        <v>2099</v>
      </c>
      <c r="I2491" s="315">
        <v>13815</v>
      </c>
      <c r="J2491" s="341">
        <v>1813</v>
      </c>
      <c r="K2491" s="331">
        <v>51</v>
      </c>
      <c r="L2491" s="327">
        <v>1591.63</v>
      </c>
      <c r="M2491" s="18">
        <f t="shared" si="368"/>
        <v>3.6916395000000002E-3</v>
      </c>
      <c r="N2491" s="18">
        <f t="shared" si="369"/>
        <v>4.2050867999999996E-3</v>
      </c>
      <c r="O2491" s="36">
        <f t="shared" si="370"/>
        <v>2.1242780000000001E-4</v>
      </c>
      <c r="P2491" s="362">
        <f t="shared" si="365"/>
        <v>22729</v>
      </c>
      <c r="Q2491" s="233"/>
      <c r="R2491" s="229"/>
      <c r="S2491" s="237"/>
      <c r="T2491" s="229"/>
      <c r="U2491" s="199">
        <f t="shared" si="366"/>
        <v>22729</v>
      </c>
      <c r="V2491" s="223">
        <f t="shared" si="367"/>
        <v>22729</v>
      </c>
      <c r="W2491" s="155"/>
      <c r="X2491" s="162"/>
      <c r="Y2491" s="164"/>
      <c r="Z2491" s="132"/>
      <c r="AA2491" s="124"/>
      <c r="AB2491" s="118"/>
      <c r="AC2491" s="135"/>
      <c r="AD2491" s="135"/>
      <c r="AE2491" s="144"/>
      <c r="AF2491" s="145"/>
      <c r="AG2491" s="135"/>
    </row>
    <row r="2492" spans="1:33" hidden="1">
      <c r="A2492" s="60" t="s">
        <v>7271</v>
      </c>
      <c r="B2492" s="31" t="s">
        <v>263</v>
      </c>
      <c r="C2492" s="32" t="s">
        <v>3272</v>
      </c>
      <c r="D2492" s="32" t="s">
        <v>2228</v>
      </c>
      <c r="E2492" s="32" t="s">
        <v>2120</v>
      </c>
      <c r="F2492" s="32" t="s">
        <v>2119</v>
      </c>
      <c r="G2492" s="34" t="s">
        <v>2108</v>
      </c>
      <c r="H2492" s="35" t="s">
        <v>2100</v>
      </c>
      <c r="I2492" s="315">
        <v>3577</v>
      </c>
      <c r="J2492" s="341">
        <v>501</v>
      </c>
      <c r="K2492" s="331">
        <v>20</v>
      </c>
      <c r="L2492" s="327">
        <v>1336.75</v>
      </c>
      <c r="M2492" s="18">
        <f t="shared" si="368"/>
        <v>5.5912775999999997E-3</v>
      </c>
      <c r="N2492" s="18">
        <f t="shared" si="369"/>
        <v>2.0955526999999999E-3</v>
      </c>
      <c r="O2492" s="36">
        <f t="shared" si="370"/>
        <v>1.058607E-4</v>
      </c>
      <c r="P2492" s="362">
        <f t="shared" si="365"/>
        <v>11327</v>
      </c>
      <c r="Q2492" s="229"/>
      <c r="R2492" s="229"/>
      <c r="S2492" s="229"/>
      <c r="T2492" s="229"/>
      <c r="U2492" s="199">
        <f t="shared" si="366"/>
        <v>11327</v>
      </c>
      <c r="V2492" s="223">
        <f t="shared" si="367"/>
        <v>11327</v>
      </c>
      <c r="W2492" s="155"/>
      <c r="X2492" s="162"/>
      <c r="Y2492" s="164"/>
      <c r="Z2492" s="132"/>
      <c r="AA2492" s="124"/>
      <c r="AB2492" s="118"/>
      <c r="AC2492" s="135"/>
      <c r="AD2492" s="135"/>
      <c r="AE2492" s="144"/>
      <c r="AF2492" s="145"/>
      <c r="AG2492" s="135"/>
    </row>
    <row r="2493" spans="1:33" hidden="1">
      <c r="A2493" s="60" t="s">
        <v>7272</v>
      </c>
      <c r="B2493" s="31" t="s">
        <v>264</v>
      </c>
      <c r="C2493" s="32" t="s">
        <v>3272</v>
      </c>
      <c r="D2493" s="32" t="s">
        <v>2228</v>
      </c>
      <c r="E2493" s="32" t="s">
        <v>2122</v>
      </c>
      <c r="F2493" s="32">
        <v>3</v>
      </c>
      <c r="G2493" s="34" t="s">
        <v>2109</v>
      </c>
      <c r="H2493" s="35" t="s">
        <v>2101</v>
      </c>
      <c r="I2493" s="315">
        <v>7885</v>
      </c>
      <c r="J2493" s="341">
        <v>1062</v>
      </c>
      <c r="K2493" s="331">
        <v>55</v>
      </c>
      <c r="L2493" s="327">
        <v>1901.75</v>
      </c>
      <c r="M2493" s="18">
        <f t="shared" si="368"/>
        <v>6.9752694000000002E-3</v>
      </c>
      <c r="N2493" s="18">
        <f t="shared" si="369"/>
        <v>3.8952206999999998E-3</v>
      </c>
      <c r="O2493" s="36">
        <f t="shared" si="370"/>
        <v>1.967743E-4</v>
      </c>
      <c r="P2493" s="362">
        <f t="shared" si="365"/>
        <v>21054</v>
      </c>
      <c r="Q2493" s="229"/>
      <c r="R2493" s="229"/>
      <c r="S2493" s="229"/>
      <c r="T2493" s="229"/>
      <c r="U2493" s="199">
        <f t="shared" si="366"/>
        <v>21054</v>
      </c>
      <c r="V2493" s="223">
        <f t="shared" si="367"/>
        <v>21054</v>
      </c>
      <c r="W2493" s="155"/>
      <c r="X2493" s="162"/>
      <c r="Y2493" s="164"/>
      <c r="Z2493" s="132"/>
      <c r="AA2493" s="124"/>
      <c r="AB2493" s="118"/>
      <c r="AC2493" s="135"/>
      <c r="AD2493" s="135"/>
      <c r="AE2493" s="144"/>
      <c r="AF2493" s="145"/>
      <c r="AG2493" s="135"/>
    </row>
    <row r="2494" spans="1:33" hidden="1">
      <c r="A2494" s="60" t="s">
        <v>7273</v>
      </c>
      <c r="B2494" s="31" t="s">
        <v>265</v>
      </c>
      <c r="C2494" s="32" t="s">
        <v>3272</v>
      </c>
      <c r="D2494" s="32" t="s">
        <v>2228</v>
      </c>
      <c r="E2494" s="32" t="s">
        <v>2124</v>
      </c>
      <c r="F2494" s="32">
        <v>3</v>
      </c>
      <c r="G2494" s="34" t="s">
        <v>2109</v>
      </c>
      <c r="H2494" s="35" t="s">
        <v>2102</v>
      </c>
      <c r="I2494" s="315">
        <v>6856</v>
      </c>
      <c r="J2494" s="341">
        <v>901</v>
      </c>
      <c r="K2494" s="331">
        <v>46</v>
      </c>
      <c r="L2494" s="327">
        <v>1537.6</v>
      </c>
      <c r="M2494" s="18">
        <f t="shared" si="368"/>
        <v>6.7094514999999997E-3</v>
      </c>
      <c r="N2494" s="18">
        <f t="shared" si="369"/>
        <v>3.9315918999999998E-3</v>
      </c>
      <c r="O2494" s="36">
        <f t="shared" si="370"/>
        <v>1.9861170000000001E-4</v>
      </c>
      <c r="P2494" s="362">
        <f t="shared" si="365"/>
        <v>21251</v>
      </c>
      <c r="Q2494" s="229"/>
      <c r="R2494" s="229"/>
      <c r="S2494" s="229"/>
      <c r="T2494" s="229"/>
      <c r="U2494" s="199">
        <f t="shared" si="366"/>
        <v>21251</v>
      </c>
      <c r="V2494" s="223">
        <f t="shared" si="367"/>
        <v>21251</v>
      </c>
      <c r="W2494" s="155"/>
      <c r="X2494" s="162"/>
      <c r="Y2494" s="164"/>
      <c r="Z2494" s="132"/>
      <c r="AA2494" s="124"/>
      <c r="AB2494" s="118"/>
      <c r="AC2494" s="135"/>
      <c r="AD2494" s="135"/>
      <c r="AE2494" s="144"/>
      <c r="AF2494" s="145"/>
      <c r="AG2494" s="135"/>
    </row>
    <row r="2495" spans="1:33" hidden="1">
      <c r="A2495" s="60" t="s">
        <v>7274</v>
      </c>
      <c r="B2495" s="31" t="s">
        <v>266</v>
      </c>
      <c r="C2495" s="32" t="s">
        <v>3272</v>
      </c>
      <c r="D2495" s="32" t="s">
        <v>2292</v>
      </c>
      <c r="E2495" s="32" t="s">
        <v>2116</v>
      </c>
      <c r="F2495" s="32" t="s">
        <v>2117</v>
      </c>
      <c r="G2495" s="34" t="s">
        <v>2107</v>
      </c>
      <c r="H2495" s="35" t="s">
        <v>2103</v>
      </c>
      <c r="I2495" s="313">
        <v>106235</v>
      </c>
      <c r="J2495" s="341">
        <v>12402</v>
      </c>
      <c r="K2495" s="331">
        <v>300</v>
      </c>
      <c r="L2495" s="327">
        <v>2183.23</v>
      </c>
      <c r="M2495" s="18">
        <f t="shared" si="368"/>
        <v>2.8239279999999999E-3</v>
      </c>
      <c r="N2495" s="18">
        <f t="shared" si="369"/>
        <v>1.60415325E-2</v>
      </c>
      <c r="O2495" s="36">
        <f t="shared" si="370"/>
        <v>8.1036789999999997E-4</v>
      </c>
      <c r="P2495" s="362">
        <f t="shared" si="365"/>
        <v>86709</v>
      </c>
      <c r="Q2495" s="229"/>
      <c r="R2495" s="229"/>
      <c r="S2495" s="229"/>
      <c r="T2495" s="229"/>
      <c r="U2495" s="199">
        <f t="shared" si="366"/>
        <v>86709</v>
      </c>
      <c r="V2495" s="223">
        <f t="shared" si="367"/>
        <v>86709</v>
      </c>
      <c r="W2495" s="155"/>
      <c r="X2495" s="162"/>
      <c r="Y2495" s="164"/>
      <c r="Z2495" s="132"/>
      <c r="AA2495" s="124"/>
      <c r="AB2495" s="118"/>
      <c r="AC2495" s="135"/>
      <c r="AD2495" s="135"/>
      <c r="AE2495" s="144"/>
      <c r="AF2495" s="145"/>
      <c r="AG2495" s="135"/>
    </row>
    <row r="2496" spans="1:33" hidden="1">
      <c r="A2496" s="60" t="s">
        <v>7275</v>
      </c>
      <c r="B2496" s="31" t="s">
        <v>267</v>
      </c>
      <c r="C2496" s="32" t="s">
        <v>3272</v>
      </c>
      <c r="D2496" s="32" t="s">
        <v>2294</v>
      </c>
      <c r="E2496" s="32" t="s">
        <v>2116</v>
      </c>
      <c r="F2496" s="32" t="s">
        <v>2117</v>
      </c>
      <c r="G2496" s="34" t="s">
        <v>2107</v>
      </c>
      <c r="H2496" s="35" t="s">
        <v>2104</v>
      </c>
      <c r="I2496" s="313">
        <v>398255</v>
      </c>
      <c r="J2496" s="341">
        <v>46554</v>
      </c>
      <c r="K2496" s="331">
        <v>1235</v>
      </c>
      <c r="L2496" s="327">
        <v>2141.35</v>
      </c>
      <c r="M2496" s="18">
        <f t="shared" si="368"/>
        <v>3.1010282000000001E-3</v>
      </c>
      <c r="N2496" s="18">
        <f t="shared" si="369"/>
        <v>6.7417875000000002E-2</v>
      </c>
      <c r="O2496" s="36">
        <f t="shared" si="370"/>
        <v>3.4057397999999999E-3</v>
      </c>
      <c r="P2496" s="362">
        <f t="shared" si="365"/>
        <v>364414</v>
      </c>
      <c r="Q2496" s="229"/>
      <c r="R2496" s="229"/>
      <c r="S2496" s="229"/>
      <c r="T2496" s="229"/>
      <c r="U2496" s="199">
        <f t="shared" si="366"/>
        <v>364414</v>
      </c>
      <c r="V2496" s="223">
        <f t="shared" si="367"/>
        <v>364414</v>
      </c>
      <c r="W2496" s="155"/>
      <c r="X2496" s="162"/>
      <c r="Y2496" s="164"/>
      <c r="Z2496" s="132"/>
      <c r="AA2496" s="124"/>
      <c r="AB2496" s="118"/>
      <c r="AC2496" s="135"/>
      <c r="AD2496" s="135"/>
      <c r="AE2496" s="144"/>
      <c r="AF2496" s="145"/>
      <c r="AG2496" s="135"/>
    </row>
    <row r="2497" spans="1:33" hidden="1">
      <c r="A2497" s="31" t="s">
        <v>7276</v>
      </c>
      <c r="B2497" s="31" t="s">
        <v>268</v>
      </c>
      <c r="C2497" s="65" t="s">
        <v>3272</v>
      </c>
      <c r="D2497" s="65" t="s">
        <v>2427</v>
      </c>
      <c r="E2497" s="65" t="s">
        <v>2116</v>
      </c>
      <c r="F2497" s="65" t="s">
        <v>2117</v>
      </c>
      <c r="G2497" s="66" t="s">
        <v>2107</v>
      </c>
      <c r="H2497" s="67" t="s">
        <v>2105</v>
      </c>
      <c r="I2497" s="313">
        <v>40948</v>
      </c>
      <c r="J2497" s="341">
        <v>4328</v>
      </c>
      <c r="K2497" s="331">
        <v>19</v>
      </c>
      <c r="L2497" s="330">
        <v>2312.8000000000002</v>
      </c>
      <c r="M2497" s="68">
        <f t="shared" si="368"/>
        <v>4.6400309999999998E-4</v>
      </c>
      <c r="N2497" s="68">
        <f t="shared" si="369"/>
        <v>8.6830049999999997E-4</v>
      </c>
      <c r="O2497" s="69">
        <f t="shared" si="370"/>
        <v>4.3863799999999998E-5</v>
      </c>
      <c r="P2497" s="362">
        <f t="shared" si="365"/>
        <v>4693</v>
      </c>
      <c r="Q2497" s="229"/>
      <c r="R2497" s="229"/>
      <c r="S2497" s="229"/>
      <c r="T2497" s="229"/>
      <c r="U2497" s="199">
        <f t="shared" si="366"/>
        <v>4693</v>
      </c>
      <c r="V2497" s="223">
        <f t="shared" si="367"/>
        <v>4693</v>
      </c>
      <c r="W2497" s="155"/>
      <c r="X2497" s="162"/>
      <c r="Y2497" s="164"/>
      <c r="Z2497" s="132"/>
      <c r="AA2497" s="124"/>
      <c r="AB2497" s="118"/>
      <c r="AC2497" s="135"/>
      <c r="AD2497" s="135"/>
      <c r="AE2497" s="144"/>
      <c r="AF2497" s="145"/>
      <c r="AG2497" s="135"/>
    </row>
    <row r="2498" spans="1:33" s="9" customFormat="1" ht="21" hidden="1" thickBot="1">
      <c r="A2498" s="386"/>
      <c r="B2498" s="387"/>
      <c r="C2498" s="365">
        <v>32</v>
      </c>
      <c r="D2498" s="366" t="s">
        <v>7303</v>
      </c>
      <c r="E2498" s="367"/>
      <c r="F2498" s="367"/>
      <c r="G2498" s="368"/>
      <c r="H2498" s="369"/>
      <c r="I2498" s="370">
        <f>SUM(I2384:I2497)</f>
        <v>1690525</v>
      </c>
      <c r="J2498" s="370">
        <f>SUM(J2384:J2497)</f>
        <v>215123</v>
      </c>
      <c r="K2498" s="370">
        <f>SUM(K2384:K2497)</f>
        <v>7377</v>
      </c>
      <c r="L2498" s="177"/>
      <c r="M2498" s="371"/>
      <c r="N2498" s="371"/>
      <c r="O2498" s="372"/>
      <c r="P2498" s="373">
        <f>SUM(P2384:P2497)</f>
        <v>3045915</v>
      </c>
      <c r="Q2498" s="374">
        <f t="shared" ref="Q2498:T2498" si="371">SUM(Q2384:Q2497)</f>
        <v>0</v>
      </c>
      <c r="R2498" s="374">
        <f t="shared" si="371"/>
        <v>0</v>
      </c>
      <c r="S2498" s="374">
        <f t="shared" si="371"/>
        <v>0</v>
      </c>
      <c r="T2498" s="374">
        <f t="shared" si="371"/>
        <v>0</v>
      </c>
      <c r="U2498" s="238">
        <f>SUM(U2384:U2497)</f>
        <v>3045915</v>
      </c>
      <c r="V2498" s="225"/>
      <c r="W2498" s="154"/>
      <c r="X2498" s="152"/>
      <c r="Y2498" s="154"/>
      <c r="Z2498" s="121"/>
      <c r="AA2498" s="124"/>
      <c r="AB2498" s="121"/>
      <c r="AC2498" s="143"/>
      <c r="AD2498" s="143"/>
      <c r="AE2498" s="143"/>
      <c r="AF2498" s="143"/>
      <c r="AG2498" s="143"/>
    </row>
    <row r="2499" spans="1:33" s="9" customFormat="1" hidden="1">
      <c r="A2499" s="143"/>
      <c r="B2499" s="143"/>
      <c r="C2499" s="375">
        <v>32</v>
      </c>
      <c r="D2499" s="376" t="s">
        <v>1689</v>
      </c>
      <c r="E2499" s="377"/>
      <c r="F2499" s="377"/>
      <c r="G2499" s="378"/>
      <c r="H2499" s="379"/>
      <c r="I2499" s="380">
        <f>SUM(I2384+I2385+I2386+I2387+I2388+I2389+I2390+I2391+I2392+I2393+I2394+I2395+I2396+I2398+I2399+I2400+I2401+I2402+I2403+I2404+I2405+I2406+I2407+I2408+I2409+I2410+I2411+I2412+I2413+I2414+I2415+I2416+I2417+I2418+I2419+I2420+I2421+I2422+I2423+I2424+I2425+I2426+I2427+I2428+I2429+I2430+I2431+I2432+I2433+I2434+I2435+I2436+I2437+I2438+I2439+I2440+I2441+I2442+I2443+I2444+I2445+I2446+I2447+I2448+I2449+I2450+I2451+I2452+I2453+I2454+I2455+I2456+I2457+I2458+I2459+I2460+I2461+I2462+I2463+I2464+I2465+I2466+I2467+I2468+I2469+I2470+I2471+I2472+I2473+I2474+I2475+I2476+I2477+I2478+I2479+I2480+I2481+I2482+I2483+I2484+I2485+I2486+I2487+I2488+I2489+I2490+I2491+I2492+I2493+I2494+I2495+I2496+I2497)</f>
        <v>1688047</v>
      </c>
      <c r="J2499" s="322">
        <f>SUM(J2384:J2497)</f>
        <v>215123</v>
      </c>
      <c r="K2499" s="381">
        <f>SUM(K2384:K2497)</f>
        <v>7377</v>
      </c>
      <c r="L2499" s="382"/>
      <c r="M2499" s="383"/>
      <c r="N2499" s="383"/>
      <c r="O2499" s="384"/>
      <c r="P2499" s="385">
        <f>SUM(P2384:P2497)</f>
        <v>3045915</v>
      </c>
      <c r="Q2499" s="385">
        <f>SUM(Q2384:Q2497)</f>
        <v>0</v>
      </c>
      <c r="R2499" s="385">
        <f>SUM(R2384:R2497)</f>
        <v>0</v>
      </c>
      <c r="S2499" s="385">
        <f>SUM(S2384:S2497)</f>
        <v>0</v>
      </c>
      <c r="T2499" s="385">
        <f>SUM(T2384:T2497)</f>
        <v>0</v>
      </c>
      <c r="U2499" s="364"/>
      <c r="V2499" s="225"/>
      <c r="W2499" s="154"/>
      <c r="X2499" s="152"/>
      <c r="Y2499" s="154"/>
      <c r="Z2499" s="121"/>
      <c r="AA2499" s="124"/>
      <c r="AB2499" s="121"/>
      <c r="AC2499" s="143"/>
      <c r="AD2499" s="143"/>
      <c r="AE2499" s="143"/>
      <c r="AF2499" s="143"/>
      <c r="AG2499" s="143"/>
    </row>
    <row r="2500" spans="1:33" s="9" customFormat="1" hidden="1">
      <c r="C2500" s="19"/>
      <c r="D2500" s="20" t="s">
        <v>1690</v>
      </c>
      <c r="E2500" s="19"/>
      <c r="F2500" s="19"/>
      <c r="G2500" s="20"/>
      <c r="H2500" s="21"/>
      <c r="I2500" s="301"/>
      <c r="J2500" s="174">
        <f>SUM(J173+J318+J532+J616+J794+J977+J1292+J1364+J1525+J1644+J1768+J1936+J2039+J2156+J2383+J2498)</f>
        <v>5033674</v>
      </c>
      <c r="K2500" s="174"/>
      <c r="L2500" s="168"/>
      <c r="M2500" s="22"/>
      <c r="N2500" s="23">
        <f>SUM(N4:N2497)</f>
        <v>19.7953681953</v>
      </c>
      <c r="O2500" s="24"/>
      <c r="P2500" s="25">
        <f>P2498+P2383+P2156+P2039+P1936+P1768+P1644+P1525+P1364+P1292+P977+P794+P616+P532+P318+P173</f>
        <v>106998757</v>
      </c>
      <c r="Q2500" s="25"/>
      <c r="R2500" s="25"/>
      <c r="S2500" s="25"/>
      <c r="T2500" s="25"/>
      <c r="U2500" s="205">
        <f>U2498+U2383+U2156+U2039+U1936+U1768+U1644+U1525+U1364+U1292+U977+U794+U616+U532+U318+U173</f>
        <v>106979137</v>
      </c>
      <c r="V2500" s="154">
        <f>SUM(V4:V2497)</f>
        <v>106979137</v>
      </c>
      <c r="W2500" s="226"/>
      <c r="X2500" s="152"/>
      <c r="Y2500" s="154"/>
      <c r="Z2500" s="121"/>
      <c r="AA2500" s="124"/>
      <c r="AB2500" s="121"/>
    </row>
    <row r="2501" spans="1:33">
      <c r="C2501" s="3"/>
      <c r="D2501" s="3"/>
      <c r="E2501" s="3"/>
      <c r="H2501" s="11"/>
      <c r="J2501" s="303"/>
      <c r="V2501" s="118"/>
      <c r="W2501" s="118"/>
      <c r="X2501" s="118"/>
      <c r="Y2501" s="118"/>
      <c r="Z2501" s="118"/>
      <c r="AA2501" s="118"/>
      <c r="AB2501" s="118"/>
    </row>
    <row r="2502" spans="1:33">
      <c r="C2502" s="3"/>
      <c r="D2502" s="3"/>
      <c r="E2502" s="3"/>
      <c r="H2502" s="12"/>
      <c r="N2502" s="9"/>
      <c r="O2502" s="16"/>
      <c r="V2502" s="118"/>
      <c r="W2502" s="118"/>
      <c r="X2502" s="118"/>
      <c r="Y2502" s="118"/>
      <c r="Z2502" s="118"/>
      <c r="AA2502" s="118"/>
      <c r="AB2502" s="118"/>
    </row>
    <row r="2503" spans="1:33">
      <c r="H2503" s="12"/>
      <c r="I2503" s="303"/>
      <c r="J2503" s="303"/>
      <c r="R2503" s="14"/>
      <c r="S2503" s="14"/>
      <c r="T2503" s="114"/>
      <c r="U2503" s="206"/>
      <c r="V2503" s="118"/>
      <c r="W2503" s="118"/>
      <c r="X2503" s="118"/>
      <c r="Y2503" s="118"/>
      <c r="Z2503" s="118"/>
      <c r="AA2503" s="118"/>
      <c r="AB2503" s="118"/>
    </row>
    <row r="2504" spans="1:33">
      <c r="H2504" s="12"/>
      <c r="I2504" s="304"/>
      <c r="U2504" s="206"/>
      <c r="V2504" s="118"/>
      <c r="W2504" s="118"/>
      <c r="X2504" s="118"/>
      <c r="Y2504" s="118"/>
      <c r="Z2504" s="118"/>
      <c r="AA2504" s="118"/>
      <c r="AB2504" s="118"/>
    </row>
    <row r="2505" spans="1:33">
      <c r="H2505" s="12"/>
      <c r="V2505" s="118"/>
      <c r="W2505" s="118"/>
      <c r="X2505" s="118"/>
      <c r="Y2505" s="118"/>
      <c r="Z2505" s="118"/>
      <c r="AA2505" s="118"/>
      <c r="AB2505" s="118"/>
    </row>
    <row r="2506" spans="1:33">
      <c r="H2506" s="12"/>
    </row>
    <row r="2507" spans="1:33">
      <c r="H2507" s="12"/>
    </row>
    <row r="2508" spans="1:33">
      <c r="H2508" s="12"/>
    </row>
    <row r="2509" spans="1:33">
      <c r="H2509" s="12"/>
      <c r="O2509" s="17"/>
      <c r="P2509" s="363"/>
    </row>
    <row r="2510" spans="1:33">
      <c r="H2510" s="12"/>
      <c r="O2510" s="17"/>
      <c r="P2510" s="363"/>
    </row>
    <row r="2511" spans="1:33">
      <c r="H2511" s="12"/>
      <c r="O2511" s="17"/>
      <c r="P2511" s="363"/>
    </row>
    <row r="2512" spans="1:33">
      <c r="H2512" s="12"/>
      <c r="O2512" s="17"/>
      <c r="P2512" s="363"/>
    </row>
    <row r="2513" spans="8:16">
      <c r="H2513" s="12"/>
      <c r="O2513" s="17"/>
      <c r="P2513" s="363"/>
    </row>
    <row r="2514" spans="8:16">
      <c r="O2514" s="17"/>
      <c r="P2514" s="363"/>
    </row>
    <row r="2515" spans="8:16">
      <c r="O2515" s="17"/>
      <c r="P2515" s="363"/>
    </row>
    <row r="2516" spans="8:16">
      <c r="O2516" s="17"/>
      <c r="P2516" s="363"/>
    </row>
    <row r="2517" spans="8:16">
      <c r="O2517" s="17"/>
      <c r="P2517" s="363"/>
    </row>
    <row r="2518" spans="8:16">
      <c r="O2518" s="17"/>
      <c r="P2518" s="363"/>
    </row>
    <row r="2519" spans="8:16">
      <c r="O2519" s="17"/>
      <c r="P2519" s="363"/>
    </row>
    <row r="2520" spans="8:16">
      <c r="O2520" s="17"/>
      <c r="P2520" s="363"/>
    </row>
    <row r="2521" spans="8:16">
      <c r="O2521" s="17"/>
      <c r="P2521" s="363"/>
    </row>
    <row r="2522" spans="8:16">
      <c r="O2522" s="17"/>
      <c r="P2522" s="363"/>
    </row>
    <row r="2523" spans="8:16">
      <c r="O2523" s="17"/>
      <c r="P2523" s="363"/>
    </row>
    <row r="2524" spans="8:16">
      <c r="O2524" s="17"/>
      <c r="P2524" s="363"/>
    </row>
  </sheetData>
  <sheetProtection algorithmName="SHA-512" hashValue="PuOVOZa5VbXbYtXFDTDKZevLJJ7Vn96XENKaUOuFgw1QnQrmEWRXSG/cIScPl75seDRbcWMBouzeSI1GYPMvHQ==" saltValue="URAUfjhzyz3w9N53VB9GJQ==" spinCount="100000" sheet="1" objects="1" scenarios="1" selectLockedCells="1" selectUnlockedCells="1"/>
  <autoFilter ref="W1:W2524"/>
  <mergeCells count="1">
    <mergeCell ref="E1:H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8" fitToHeight="0" orientation="landscape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2021-07-23T12:32:28Z</cp:lastPrinted>
  <dcterms:created xsi:type="dcterms:W3CDTF">2005-02-25T08:59:01Z</dcterms:created>
  <dcterms:modified xsi:type="dcterms:W3CDTF">2021-07-23T12:46:16Z</dcterms:modified>
</cp:coreProperties>
</file>